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3820"/>
  <mc:AlternateContent xmlns:mc="http://schemas.openxmlformats.org/markup-compatibility/2006">
    <mc:Choice Requires="x15">
      <x15ac:absPath xmlns:x15ac="http://schemas.microsoft.com/office/spreadsheetml/2010/11/ac" url="C:\Users\casa\Desktop\UAESP\PGIRS\MESA TECNICA\PGIRS USB\MESA TECNICA\RELATORIA MESA TECNICA\ARBOLES AJUSTADOS\"/>
    </mc:Choice>
  </mc:AlternateContent>
  <bookViews>
    <workbookView xWindow="0" yWindow="0" windowWidth="20490" windowHeight="7650" tabRatio="776" firstSheet="1" activeTab="2"/>
  </bookViews>
  <sheets>
    <sheet name="Arbol Problemas" sheetId="6" r:id="rId1"/>
    <sheet name="Arbol Objetivo" sheetId="5" r:id="rId2"/>
    <sheet name="PROYECTOS PGIRS " sheetId="1" r:id="rId3"/>
    <sheet name="MV Disposición Final " sheetId="2" r:id="rId4"/>
    <sheet name="Cronograma Inclusion " sheetId="4" r:id="rId5"/>
    <sheet name="RiesgosDF" sheetId="3"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4" i="1" l="1"/>
  <c r="T16" i="1"/>
  <c r="S96" i="1"/>
  <c r="T90" i="1"/>
  <c r="B42" i="4" l="1"/>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C93" i="3"/>
  <c r="B93" i="3"/>
  <c r="C92" i="3"/>
  <c r="B92" i="3"/>
  <c r="C91" i="3"/>
  <c r="B91" i="3"/>
  <c r="C90" i="3"/>
  <c r="B90" i="3"/>
  <c r="C89" i="3"/>
  <c r="B89" i="3"/>
  <c r="B87" i="3"/>
  <c r="B85" i="3"/>
  <c r="B83" i="3"/>
  <c r="B81" i="3"/>
  <c r="C76" i="3"/>
  <c r="B76" i="3"/>
  <c r="C75" i="3"/>
  <c r="B75" i="3"/>
  <c r="C74" i="3"/>
  <c r="B74" i="3"/>
  <c r="C73" i="3"/>
  <c r="B73" i="3"/>
  <c r="C72" i="3"/>
  <c r="B72" i="3"/>
  <c r="B70" i="3"/>
  <c r="B68" i="3"/>
  <c r="B66" i="3"/>
  <c r="B64" i="3"/>
  <c r="C59" i="3"/>
  <c r="B59" i="3"/>
  <c r="C58" i="3"/>
  <c r="B58" i="3"/>
  <c r="C57" i="3"/>
  <c r="B57" i="3"/>
  <c r="C56" i="3"/>
  <c r="B56" i="3"/>
  <c r="C55" i="3"/>
  <c r="B55" i="3"/>
  <c r="C54" i="3"/>
  <c r="B54" i="3"/>
  <c r="C53" i="3"/>
  <c r="B53" i="3"/>
  <c r="B51" i="3"/>
  <c r="B49" i="3"/>
  <c r="B47" i="3"/>
  <c r="B45" i="3"/>
  <c r="C40" i="3"/>
  <c r="B40" i="3"/>
  <c r="C39" i="3"/>
  <c r="B39" i="3"/>
  <c r="C38" i="3"/>
  <c r="B38" i="3"/>
  <c r="C37" i="3"/>
  <c r="B37" i="3"/>
  <c r="C36" i="3"/>
  <c r="B36" i="3"/>
  <c r="C35" i="3"/>
  <c r="B35" i="3"/>
  <c r="C34" i="3"/>
  <c r="B34" i="3"/>
  <c r="B32" i="3"/>
  <c r="B30" i="3"/>
  <c r="B28" i="3"/>
  <c r="B26" i="3"/>
  <c r="C22" i="3"/>
  <c r="B22" i="3"/>
  <c r="C21" i="3"/>
  <c r="B21" i="3"/>
  <c r="C20" i="3"/>
  <c r="B20" i="3"/>
  <c r="C19" i="3"/>
  <c r="B19" i="3"/>
  <c r="C18" i="3"/>
  <c r="B18" i="3"/>
  <c r="C17" i="3"/>
  <c r="B17" i="3"/>
  <c r="C16" i="3"/>
  <c r="B16" i="3"/>
  <c r="C15" i="3"/>
  <c r="B15" i="3"/>
  <c r="C14" i="3"/>
  <c r="B14" i="3"/>
  <c r="C13" i="3"/>
  <c r="B13" i="3"/>
  <c r="B11" i="3"/>
  <c r="B9" i="3"/>
  <c r="B7" i="3"/>
  <c r="B5" i="3"/>
</calcChain>
</file>

<file path=xl/comments1.xml><?xml version="1.0" encoding="utf-8"?>
<comments xmlns="http://schemas.openxmlformats.org/spreadsheetml/2006/main">
  <authors>
    <author>Lorena Avila Lopez</author>
  </authors>
  <commentList>
    <comment ref="AC25" authorId="0" shapeId="0">
      <text>
        <r>
          <rPr>
            <b/>
            <sz val="9"/>
            <color indexed="81"/>
            <rFont val="Tahoma"/>
            <family val="2"/>
          </rPr>
          <t>Lorena Avila Lopez:</t>
        </r>
        <r>
          <rPr>
            <sz val="9"/>
            <color indexed="81"/>
            <rFont val="Tahoma"/>
            <family val="2"/>
          </rPr>
          <t xml:space="preserve">
Disminuir la concentración de contaminantes en las fuentes hidricas...</t>
        </r>
      </text>
    </comment>
  </commentList>
</comments>
</file>

<file path=xl/sharedStrings.xml><?xml version="1.0" encoding="utf-8"?>
<sst xmlns="http://schemas.openxmlformats.org/spreadsheetml/2006/main" count="1320" uniqueCount="406">
  <si>
    <t>Metas Intermedias</t>
  </si>
  <si>
    <t>Año 1</t>
  </si>
  <si>
    <t>Año 2</t>
  </si>
  <si>
    <t>Año 3</t>
  </si>
  <si>
    <t>Año 4</t>
  </si>
  <si>
    <t>Año 5</t>
  </si>
  <si>
    <t>Año 6</t>
  </si>
  <si>
    <t>Año 7</t>
  </si>
  <si>
    <t>Año 8</t>
  </si>
  <si>
    <t>Año 9</t>
  </si>
  <si>
    <t>Año 10</t>
  </si>
  <si>
    <t>Año 11</t>
  </si>
  <si>
    <t>Año 12</t>
  </si>
  <si>
    <t>Finalidad</t>
  </si>
  <si>
    <t>Propósito</t>
  </si>
  <si>
    <t>Com ponentes</t>
  </si>
  <si>
    <t>Actividades</t>
  </si>
  <si>
    <t>Preparar,   celebrar   y  adjudicar   el(los)
contrato(s)  de Interventoría.</t>
  </si>
  <si>
    <t xml:space="preserve">Estudio de factibilidad para habilitar areas aledañas al relleno como zona de amortiguamiento e implementacion de proyectos relacionados con la gestion de residuos. </t>
  </si>
  <si>
    <t>Construir y desarrollar  la (s) tecnología
(s) de relleno sanitario.</t>
  </si>
  <si>
    <t>Operar     la    tecnología    de    relleno sanitario</t>
  </si>
  <si>
    <t>Cantidad</t>
  </si>
  <si>
    <t>1 estudio</t>
  </si>
  <si>
    <t xml:space="preserve">Pot modificado </t>
  </si>
  <si>
    <t>Licencias  y permisos requeridos  por las autoridades ambientales.</t>
  </si>
  <si>
    <t xml:space="preserve">Estudio realizado con apoyo de Planeacion </t>
  </si>
  <si>
    <t>Dependera de los resultaos del estudios realizado</t>
  </si>
  <si>
    <t>Dependerá de los resultados del estudio de viabilidad</t>
  </si>
  <si>
    <t>Toneladas de Residuos tratadas , aprovechadas y/o dispuestas.</t>
  </si>
  <si>
    <t>Nivel</t>
  </si>
  <si>
    <t>Meta Final</t>
  </si>
  <si>
    <t>Tiempo</t>
  </si>
  <si>
    <t>Lugar</t>
  </si>
  <si>
    <t>Grupo
Social</t>
  </si>
  <si>
    <t>Estudio de vialidad y diseños de las tecnologías de tratamiento de residuos sólidos.
Contratos preparados, celebrados y adjudicados para la construcción, operación y mantenimiento de la(s)  tecnología(s) seleccionada(s), y de Interventoría. Permisos y licencias aprobadas para el proyecto.
Tecnología construida y desarrollada.
Cumplimiento de requerimientos sociales y ambientales de la implementación de la tecnología.</t>
  </si>
  <si>
    <t>Elaborar los estudios específicos y Diseños (ingeniería de detalle, EIA) de la tecnología a implementar.</t>
  </si>
  <si>
    <t>Tramitar los permisos y licencias para la implementación del proyecto tecnológico.</t>
  </si>
  <si>
    <t>Operar  la(s)  tecnología(s)  de tratamiento,  y/o valorización seleccionada(s).</t>
  </si>
  <si>
    <t>Operar y mantener la infraestructura de tratamiento y aprovechamiento del Biogás.</t>
  </si>
  <si>
    <t>No de mantenimientos ejecutados/ No. de mantenimientos programados por el concesionario</t>
  </si>
  <si>
    <t>No de monitoreos ejecutados/ No. de monitoreo programados durante el año de acuerdo al cronograma</t>
  </si>
  <si>
    <t>Continuar  ejecutando  las  obligaciones del contrato de concesión</t>
  </si>
  <si>
    <t>Supervisar el cumplimiento de las obligaciones contractuales del contrato de  concesión   344   de  2010   y   del contrato de interventoría 130 e de 2010 en todos sus componentes.</t>
  </si>
  <si>
    <t>Continuar  con  la  implementación  del plan de gestión social.</t>
  </si>
  <si>
    <t>Búsqueda de alternativas de tratamiento y/o valorización de residuos sólidos.</t>
  </si>
  <si>
    <t>Preparar, celebrar  y adjudicar  el (los) contrato(s) de Interventoría.</t>
  </si>
  <si>
    <t>Construir       y       desarrollar        la(s) tecnología(s) selecionada(s).</t>
  </si>
  <si>
    <t xml:space="preserve">1 estudio </t>
  </si>
  <si>
    <t>Desarrollar   un  estudio de viabilidad para la implementacion de un   sistema de tratamiento de Lixiviados , mediante el tratamiento térmico y/o similares con generación de energia y/o sub productos incluyendo su analisis costo beneficio  y evaluacion economica y financiera</t>
  </si>
  <si>
    <t>Reducción en la contaminación por emisión de gases (Biogás).</t>
  </si>
  <si>
    <t>Aumentar el tratamiento y aprovechamiento de Biogas generado en el predio Doña Juana, con el fin de reducir la emisión  de  gases   de  efecto invernadero a la atmosfera y/o generacion de energia.</t>
  </si>
  <si>
    <t>Realizar  monitoreos   para  determinar las reducciones de gases efecto invernadero  durante  la  operación del proyecto y/o determinar la cantidad de energia</t>
  </si>
  <si>
    <t xml:space="preserve">Diseñar un plan de Emergencia y contingencia  para la operación del Relleno en el evento que el operador deba terminar su contrato de forma anticipada. </t>
  </si>
  <si>
    <t xml:space="preserve">Operar el Relleno de forma trasitoria ( directa o atraves de terceros ) , en el evento que el operador deba terminar su contrato de forma anticipada. </t>
  </si>
  <si>
    <t xml:space="preserve">1 Estudio </t>
  </si>
  <si>
    <t xml:space="preserve">Dependera de la continuidad del Operador </t>
  </si>
  <si>
    <t>Indicadores (permiten precisar los resultados esperados)</t>
  </si>
  <si>
    <t>Obligaciones contractuales supervisadas</t>
  </si>
  <si>
    <t>1   Plan   de   Gestión
Social</t>
  </si>
  <si>
    <t>POT Modificado inlcuyendo los predios de Cantarrana - Yerbabuena</t>
  </si>
  <si>
    <t>100% de los contratos adjudicados</t>
  </si>
  <si>
    <t>100% de permisos y licencias obtenidos</t>
  </si>
  <si>
    <t>100% de las tecnologias implementadas</t>
  </si>
  <si>
    <t>100% de la operación del Relleno según capacidad definida</t>
  </si>
  <si>
    <t>Estudio de factibilidad ejecutado en su totalidad (100%)</t>
  </si>
  <si>
    <t>Adquisición del 100% de los predios habilitados para zona de amortiguamiento</t>
  </si>
  <si>
    <t>Bogotá -Región</t>
  </si>
  <si>
    <t>Se contará con el 100% del estudio de las tecnologías de valorización y/o tratamiento de residuos sólidos.</t>
  </si>
  <si>
    <t>Contratos celebrados y adjudicados en un 100%</t>
  </si>
  <si>
    <t>Se contará con el 100%de los estudios específicos de diseños de ingeniería de detalle, de las tecnologías de valorización y/o tratamiento de residuos sólidos resultantes.</t>
  </si>
  <si>
    <t>100%de la(s) tecnología(s) implementada (s)</t>
  </si>
  <si>
    <t>100% de la Operación según capacidad definida</t>
  </si>
  <si>
    <t>Relleno Sanitario Doña Juana</t>
  </si>
  <si>
    <t>De acuerdo a la concesión</t>
  </si>
  <si>
    <t>Anualmente</t>
  </si>
  <si>
    <t>Captar el biogás de acuerdo a las condiciones operativas</t>
  </si>
  <si>
    <t>Asegurar el adecuado tratamiento del 100% del biogás captado en el RSDJ, generar los CERS correspondientes.</t>
  </si>
  <si>
    <t>Realizar la Operación y el mantenimiento de la infraestructura de tratamiento y aprovechamiento del Biogás en un 100%</t>
  </si>
  <si>
    <t>Realizar el 100% de los monitoreos para determinar las reducciones de gases efecto invernadero durante la operación del proyecto.</t>
  </si>
  <si>
    <t>A lo largo del contrato de la concesión</t>
  </si>
  <si>
    <t>Al término de manera abrupta del contrato de la concesión</t>
  </si>
  <si>
    <t>Cumplimiento del 100% de las obligaciones contractuales</t>
  </si>
  <si>
    <t>Supervisión del 100% de las obligaciones contractuales a cargo del concesionario del RSDJ y de la interventoría.</t>
  </si>
  <si>
    <t>Implementar en un 100% el plan de gestión social.</t>
  </si>
  <si>
    <t>Diseño en un 100% del Plan de Emergencia y contingencia para la operación del RSDJ</t>
  </si>
  <si>
    <t>Establecer un programa de operación del RSDJ para casos en lo que el contrato se termine de manera abrupta</t>
  </si>
  <si>
    <t>Comunidades aledañas al RSDJ</t>
  </si>
  <si>
    <t>Habitantes de Bogotá -Región</t>
  </si>
  <si>
    <t>Tabla XX. Proyectos programa de disposición final</t>
  </si>
  <si>
    <t>Componentes</t>
  </si>
  <si>
    <t>x</t>
  </si>
  <si>
    <t>Años 2020-2021</t>
  </si>
  <si>
    <t>Años 2021-2022</t>
  </si>
  <si>
    <t>Elaboración de los estudios y diseños detallados definitivos  fase 3 y Estudios de impacto ambiental para obtención de Licencia Ambiental para la disposición final de los residuos sólidos en nueva celda del relleno sanitario predio Doña Juana localidad Ciudad Bolívar.</t>
  </si>
  <si>
    <t>Estudios y Diseños elaborados  en su totalidad (100%) para la fase 3 y junto con el EIA para nueva celda del Relleno Sanitario en el Predio Doña Juana</t>
  </si>
  <si>
    <t xml:space="preserve">Contratos de  Construccion / operación </t>
  </si>
  <si>
    <t>Años 2023</t>
  </si>
  <si>
    <t>Contrato de Interventoría</t>
  </si>
  <si>
    <t xml:space="preserve">Nueva Celda del Relleno Constrido </t>
  </si>
  <si>
    <t>Años 2022-2023</t>
  </si>
  <si>
    <t>A partir del Año 2023</t>
  </si>
  <si>
    <t xml:space="preserve">Desarrollar   un  estudio de viabilidad para la implemetnacion de un  sistema de aprovechamiento y valorización de residuos mediante el tratamiento térmico y/o similares con generación de energía y/o sub productos  , que permita disminuir la cantidad de residuos que se disponen en el Relleno Sanitario </t>
  </si>
  <si>
    <t>Año 2020-2021</t>
  </si>
  <si>
    <t>Preparar, celebrar y adjudicar el(los) contrato(s) de diseño construcción, operación y  mantenimiento de las)  tecnología(s) seleccionada(s),</t>
  </si>
  <si>
    <t>año 2021</t>
  </si>
  <si>
    <t>año 2022</t>
  </si>
  <si>
    <t>año 2023</t>
  </si>
  <si>
    <t>A partir del año 2023</t>
  </si>
  <si>
    <t>Medios de verificacion Programa de Disposición Final</t>
  </si>
  <si>
    <t>Indicador</t>
  </si>
  <si>
    <t>Fuente de información</t>
  </si>
  <si>
    <t>Método de recolección</t>
  </si>
  <si>
    <t>Frecuencia</t>
  </si>
  <si>
    <t>Responsable</t>
  </si>
  <si>
    <t>Anual</t>
  </si>
  <si>
    <t>UAESP</t>
  </si>
  <si>
    <t>Adjudicación del contrato</t>
  </si>
  <si>
    <t>Revisión Documental</t>
  </si>
  <si>
    <t>Número de permisos y/o licencias tramitados / Número total de permisos y/o  licencias requeridos</t>
  </si>
  <si>
    <t xml:space="preserve">Actos Administrativos, informes y/o actas de reunión con las entidades otorgantes de permisos de licencias </t>
  </si>
  <si>
    <t>Contrato Celebrado para la construcción y operación de la nueva celda del Relleno Sanitario</t>
  </si>
  <si>
    <t>Estudios Previos, Terminos de Referencia, Actas de Inicio</t>
  </si>
  <si>
    <t>Contrato Celebrado para la Interventoria de la construcción y operación de la nueva celda del Relleno Sanitario</t>
  </si>
  <si>
    <t>Documentos de construcción y operación de la nueva celda del Relleno Sanitario</t>
  </si>
  <si>
    <t>Revisión Documental del POT modificado</t>
  </si>
  <si>
    <t>Compra de Predios que se requieran como zonas de amortiguamiento</t>
  </si>
  <si>
    <t>Estudio de viabilidad desarrollado</t>
  </si>
  <si>
    <t>Contrato Celebrado para la construcción y operación de las tecnologias seleccionadas</t>
  </si>
  <si>
    <t>Actas de inicio, Actas de reunión previas a la adjudicación del contrato</t>
  </si>
  <si>
    <t>Estudio especifico y diseño de detalle de la tecnologia a implementar</t>
  </si>
  <si>
    <t>Contratista (s)</t>
  </si>
  <si>
    <t>Contrato Celebrado para la Interventoria de la tecnologia a implementar</t>
  </si>
  <si>
    <t>Contrato, informes, actas de reunión, actas de inicio, informes de Interventoría</t>
  </si>
  <si>
    <t>Toneladas de Residuos tratadas y/o valorizadas</t>
  </si>
  <si>
    <t>Informes parciales, estudios previos, documentos de etapa contractual</t>
  </si>
  <si>
    <t>Estudio de viabilidad para implementación del sistema de tratamiento de lixiviados</t>
  </si>
  <si>
    <t>Biogas captado</t>
  </si>
  <si>
    <t>Concepto de Interventoría
Registros del Biogas capturado</t>
  </si>
  <si>
    <t>Análisis de Datos</t>
  </si>
  <si>
    <t xml:space="preserve">Reducción en Gases de Efecto Invernadero y/o Cantidad de energia generada </t>
  </si>
  <si>
    <t xml:space="preserve">Conceptos de Interventoria
Bitácoras </t>
  </si>
  <si>
    <t>Número de monitoreos realizados / Número de Monitoreos Planificados</t>
  </si>
  <si>
    <t xml:space="preserve">Concepto de Interventoría
Registros de los Monitoreos realizados </t>
  </si>
  <si>
    <t>Número de obligaciones cumplidas/ Número de Obligaciones Contractuales</t>
  </si>
  <si>
    <t>Contrato Celebrado (Concesión)</t>
  </si>
  <si>
    <t>Número de obligaciones supervisadas/ Número de obligaciones contractuales a supervisar</t>
  </si>
  <si>
    <t>Contrato Celebrado tanto con Contratista como con Interventoria</t>
  </si>
  <si>
    <t>Porcentaje de ejecución del Plan de Acción de Gestión Social</t>
  </si>
  <si>
    <t>Plan de Gestión Social</t>
  </si>
  <si>
    <t xml:space="preserve">Operar el Relleno de forma transitoria ( directa o atraves de terceros ) , en el evento que el operador deba terminar su contrato de forma anticipada. </t>
  </si>
  <si>
    <t>Riesgos de Disposición Final</t>
  </si>
  <si>
    <t>Factor de Riesgo</t>
  </si>
  <si>
    <t>Financiero</t>
  </si>
  <si>
    <t>Político</t>
  </si>
  <si>
    <t>Social</t>
  </si>
  <si>
    <t>Ambiental</t>
  </si>
  <si>
    <t>Legal</t>
  </si>
  <si>
    <t xml:space="preserve">Propósito </t>
  </si>
  <si>
    <t>Bajo</t>
  </si>
  <si>
    <t>Alto</t>
  </si>
  <si>
    <t>Medio</t>
  </si>
  <si>
    <t>Cronograma de Disposición Final</t>
  </si>
  <si>
    <t>Actividad</t>
  </si>
  <si>
    <t>Horizonte</t>
  </si>
  <si>
    <t>Fecha inicio</t>
  </si>
  <si>
    <t>Fecha Final</t>
  </si>
  <si>
    <t>Corto</t>
  </si>
  <si>
    <t>X</t>
  </si>
  <si>
    <t>Largo</t>
  </si>
  <si>
    <t>Predio Doña Juana</t>
  </si>
  <si>
    <t xml:space="preserve">Aumento en la destinacion obligada de recursos por parte del Distrito y/o el Operador para compensar las afectaciones a la comunidad afectada. </t>
  </si>
  <si>
    <t xml:space="preserve">Disminución en la Imposición de multas y sanciones por las afectaciones sociales a los pobladores aledaños </t>
  </si>
  <si>
    <t xml:space="preserve">Disminución de problemas de orden social entre la Comunidad aledaña al RSDJ y el Operador y las autoridades Distritales . </t>
  </si>
  <si>
    <t xml:space="preserve">Bajos costos de pago de tasas retributivas y sanciones </t>
  </si>
  <si>
    <t xml:space="preserve">Alta credibilidad en las politicas Distritales </t>
  </si>
  <si>
    <t xml:space="preserve">Disminución en la Afectación sobre  la vegetación , a la disminución de las especies presentes, y también a la acumulación de contaminantes en las plantas. </t>
  </si>
  <si>
    <r>
      <rPr>
        <b/>
        <sz val="11"/>
        <color theme="1"/>
        <rFont val="Calibri"/>
        <family val="2"/>
        <scheme val="minor"/>
      </rPr>
      <t>EFECTO DIRECTA 8</t>
    </r>
    <r>
      <rPr>
        <sz val="11"/>
        <color rgb="FF000000"/>
        <rFont val="Calibri"/>
        <family val="2"/>
        <charset val="204"/>
      </rPr>
      <t xml:space="preserve">
Disminución en la Afectación al ambiente y Comunidad en general aledaña a la zona donde se disponga </t>
    </r>
  </si>
  <si>
    <t xml:space="preserve">FINES </t>
  </si>
  <si>
    <r>
      <rPr>
        <b/>
        <sz val="11"/>
        <color theme="1"/>
        <rFont val="Calibri"/>
        <family val="2"/>
        <scheme val="minor"/>
      </rPr>
      <t>EFECTO  DIRECTA 3,2</t>
    </r>
    <r>
      <rPr>
        <sz val="11"/>
        <color rgb="FF000000"/>
        <rFont val="Calibri"/>
        <family val="2"/>
        <charset val="204"/>
      </rPr>
      <t xml:space="preserve">
Alta  contribución al cumplimiento de metas en protocolos nacionales e internacioales. </t>
    </r>
  </si>
  <si>
    <t>Disminución en la afectación de la calidad de vida de la comunidad aledaña al RDSJ</t>
  </si>
  <si>
    <t xml:space="preserve">Cumplimiento de la Sentencia del Rio de Bogota </t>
  </si>
  <si>
    <t xml:space="preserve">Mejoramiento  de la imagen del distrito y de la Unidad, por el inadecuado manejo del Relleno </t>
  </si>
  <si>
    <t xml:space="preserve">Disminución en la contaminacion del Suelo y las aguas subterraneas </t>
  </si>
  <si>
    <r>
      <rPr>
        <b/>
        <sz val="11"/>
        <color theme="1"/>
        <rFont val="Calibri"/>
        <family val="2"/>
        <scheme val="minor"/>
      </rPr>
      <t>EFECTO DIRECTA 8</t>
    </r>
    <r>
      <rPr>
        <sz val="11"/>
        <color rgb="FF000000"/>
        <rFont val="Calibri"/>
        <family val="2"/>
        <charset val="204"/>
      </rPr>
      <t xml:space="preserve">
Disminución en pago de sanciones al Distrito </t>
    </r>
  </si>
  <si>
    <r>
      <rPr>
        <b/>
        <sz val="11"/>
        <color theme="1"/>
        <rFont val="Calibri"/>
        <family val="2"/>
        <scheme val="minor"/>
      </rPr>
      <t>EFECTO  DIRECTA 1,1,</t>
    </r>
    <r>
      <rPr>
        <sz val="11"/>
        <color rgb="FF000000"/>
        <rFont val="Calibri"/>
        <family val="2"/>
        <charset val="204"/>
      </rPr>
      <t xml:space="preserve">
Promover la generación de cadenas de valor, frente al aprovechamiento racional de los residuos potencialemnte aprovechables. </t>
    </r>
  </si>
  <si>
    <r>
      <rPr>
        <b/>
        <sz val="11"/>
        <color theme="1"/>
        <rFont val="Calibri"/>
        <family val="2"/>
        <scheme val="minor"/>
      </rPr>
      <t>EFECTO  DIRECTA 3,1</t>
    </r>
    <r>
      <rPr>
        <sz val="11"/>
        <color rgb="FF000000"/>
        <rFont val="Calibri"/>
        <family val="2"/>
        <charset val="204"/>
      </rPr>
      <t xml:space="preserve">
Disminución en la generación de gases de efecto invernadero  y de sustancias que agotan la capa de ozono. </t>
    </r>
  </si>
  <si>
    <r>
      <rPr>
        <b/>
        <sz val="11"/>
        <color theme="1"/>
        <rFont val="Calibri"/>
        <family val="2"/>
        <scheme val="minor"/>
      </rPr>
      <t xml:space="preserve">EFECTO  DIRECTA 3,1
</t>
    </r>
    <r>
      <rPr>
        <sz val="11"/>
        <color rgb="FF000000"/>
        <rFont val="Calibri"/>
        <family val="2"/>
        <charset val="204"/>
      </rPr>
      <t xml:space="preserve">Disminución  de pasivos ambientales y sociales 
</t>
    </r>
  </si>
  <si>
    <r>
      <rPr>
        <b/>
        <sz val="11"/>
        <color theme="1"/>
        <rFont val="Calibri"/>
        <family val="2"/>
        <scheme val="minor"/>
      </rPr>
      <t>EFECTO DIRECTA 5</t>
    </r>
    <r>
      <rPr>
        <sz val="11"/>
        <color rgb="FF000000"/>
        <rFont val="Calibri"/>
        <family val="2"/>
        <charset val="204"/>
      </rPr>
      <t xml:space="preserve">
Disminución en la cantidad de residuos a tratar al interior del predio DJ. </t>
    </r>
  </si>
  <si>
    <t xml:space="preserve">Disminución  en la generación de enfermadades de la comunidad aledaña al RSDJ. </t>
  </si>
  <si>
    <t>Cumplimiento de los parametros de calidad del vertimiento exigidos por las autoridades ambientales, para el Rio Tunjuelo que a su vez entrga al Rio Bogotá</t>
  </si>
  <si>
    <t xml:space="preserve">Cumplimiento en el contrato de Operación  del Relleno </t>
  </si>
  <si>
    <t xml:space="preserve">Disminución en la desaparición de la biodiversidad y los ecosistemas acuáticos. 
Y presencia de Olores desagradables. </t>
  </si>
  <si>
    <r>
      <rPr>
        <b/>
        <sz val="11"/>
        <color theme="1"/>
        <rFont val="Calibri"/>
        <family val="2"/>
        <scheme val="minor"/>
      </rPr>
      <t>EFECTO DIRECTA 8</t>
    </r>
    <r>
      <rPr>
        <sz val="11"/>
        <color rgb="FF000000"/>
        <rFont val="Calibri"/>
        <family val="2"/>
        <charset val="204"/>
      </rPr>
      <t xml:space="preserve">
Cumplimiento de la normatividad ambiental </t>
    </r>
  </si>
  <si>
    <r>
      <rPr>
        <b/>
        <sz val="11"/>
        <color theme="1"/>
        <rFont val="Calibri"/>
        <family val="2"/>
        <scheme val="minor"/>
      </rPr>
      <t>FINES  DIRECTOS 1</t>
    </r>
    <r>
      <rPr>
        <sz val="11"/>
        <color rgb="FF000000"/>
        <rFont val="Calibri"/>
        <family val="2"/>
        <charset val="204"/>
      </rPr>
      <t xml:space="preserve">
Bajar  tasa de enterramiento de residuos potencialmente aprovechables . </t>
    </r>
  </si>
  <si>
    <r>
      <rPr>
        <b/>
        <sz val="11"/>
        <color theme="1"/>
        <rFont val="Calibri"/>
        <family val="2"/>
        <scheme val="minor"/>
      </rPr>
      <t>FINES  DIRECTOS 3</t>
    </r>
    <r>
      <rPr>
        <sz val="11"/>
        <color rgb="FF000000"/>
        <rFont val="Calibri"/>
        <family val="2"/>
        <charset val="204"/>
      </rPr>
      <t xml:space="preserve">
Implementacion de acciones para contrarestar el cambio climático </t>
    </r>
  </si>
  <si>
    <r>
      <rPr>
        <b/>
        <sz val="11"/>
        <color theme="1"/>
        <rFont val="Calibri"/>
        <family val="2"/>
        <scheme val="minor"/>
      </rPr>
      <t xml:space="preserve">FINES  DIRECTOS  4
</t>
    </r>
    <r>
      <rPr>
        <sz val="11"/>
        <color rgb="FF000000"/>
        <rFont val="Calibri"/>
        <family val="2"/>
        <charset val="204"/>
      </rPr>
      <t xml:space="preserve">
Mutar de un único sistema de DF a través del enterramiento de residuos en el Rellleno Sanitario a alternativas amigables con el medio ambiente y la economía</t>
    </r>
  </si>
  <si>
    <r>
      <rPr>
        <b/>
        <sz val="11"/>
        <color theme="1"/>
        <rFont val="Calibri"/>
        <family val="2"/>
        <scheme val="minor"/>
      </rPr>
      <t>FINES  DIRECTOS 5</t>
    </r>
    <r>
      <rPr>
        <sz val="11"/>
        <color rgb="FF000000"/>
        <rFont val="Calibri"/>
        <family val="2"/>
        <charset val="204"/>
      </rPr>
      <t xml:space="preserve">
Disminución en la cantidad de residuos a tratar al interior del predio DJ. </t>
    </r>
  </si>
  <si>
    <r>
      <rPr>
        <b/>
        <sz val="11"/>
        <color theme="1"/>
        <rFont val="Calibri"/>
        <family val="2"/>
        <scheme val="minor"/>
      </rPr>
      <t>FINES  DIRECTOS 6</t>
    </r>
    <r>
      <rPr>
        <sz val="11"/>
        <color rgb="FF000000"/>
        <rFont val="Calibri"/>
        <family val="2"/>
        <charset val="204"/>
      </rPr>
      <t xml:space="preserve">
Bajo riesgo de incremento de Contaminación de las Fuentes Hidricas ( Rio Tunjuelo )   aire y suelo. </t>
    </r>
  </si>
  <si>
    <r>
      <rPr>
        <b/>
        <sz val="11"/>
        <color theme="1"/>
        <rFont val="Calibri"/>
        <family val="2"/>
        <scheme val="minor"/>
      </rPr>
      <t xml:space="preserve">FINES  DIRECTOS 7
</t>
    </r>
    <r>
      <rPr>
        <sz val="11"/>
        <color rgb="FF000000"/>
        <rFont val="Calibri"/>
        <family val="2"/>
        <charset val="204"/>
      </rPr>
      <t xml:space="preserve">Bajo riesgo de disposicion de residuos en un sitio no licenciado </t>
    </r>
    <r>
      <rPr>
        <b/>
        <sz val="11"/>
        <color theme="1"/>
        <rFont val="Calibri"/>
        <family val="2"/>
        <scheme val="minor"/>
      </rPr>
      <t xml:space="preserve">
</t>
    </r>
    <r>
      <rPr>
        <sz val="11"/>
        <color rgb="FF000000"/>
        <rFont val="Calibri"/>
        <family val="2"/>
        <charset val="204"/>
      </rPr>
      <t xml:space="preserve"> </t>
    </r>
  </si>
  <si>
    <t>ADECUADO  MANEJO INTEGRAL DE RESIDUOS  SOLIDOS EN EL PREDIO DOÑA JUANA.</t>
  </si>
  <si>
    <t xml:space="preserve">MEDIOS </t>
  </si>
  <si>
    <r>
      <rPr>
        <b/>
        <sz val="11"/>
        <color theme="1"/>
        <rFont val="Calibri"/>
        <family val="2"/>
        <scheme val="minor"/>
      </rPr>
      <t>MEDIOS DIRECTOS 1</t>
    </r>
    <r>
      <rPr>
        <sz val="11"/>
        <color rgb="FF000000"/>
        <rFont val="Calibri"/>
        <family val="2"/>
        <charset val="204"/>
      </rPr>
      <t xml:space="preserve">
Alto  índice de separación en la fuente de materiales susceptibles de ser aprovechados y contaminación cruzada de los mismos.</t>
    </r>
  </si>
  <si>
    <r>
      <rPr>
        <b/>
        <sz val="11"/>
        <color theme="1"/>
        <rFont val="Calibri"/>
        <family val="2"/>
        <scheme val="minor"/>
      </rPr>
      <t>MEDIOS DIRECTOS 2</t>
    </r>
    <r>
      <rPr>
        <sz val="11"/>
        <color rgb="FF000000"/>
        <rFont val="Calibri"/>
        <family val="2"/>
        <charset val="204"/>
      </rPr>
      <t xml:space="preserve">
Alta implementación  de rutas selectivas </t>
    </r>
  </si>
  <si>
    <r>
      <rPr>
        <b/>
        <sz val="11"/>
        <color theme="1"/>
        <rFont val="Calibri"/>
        <family val="2"/>
        <scheme val="minor"/>
      </rPr>
      <t>MEDIOS DIRECTOS 3</t>
    </r>
    <r>
      <rPr>
        <sz val="11"/>
        <color rgb="FF000000"/>
        <rFont val="Calibri"/>
        <family val="2"/>
        <charset val="204"/>
      </rPr>
      <t xml:space="preserve">
Coadyudar con el  cumplimento entre otros de :  Acuerdo de París,  Acuerdo de Montreal ,  ODS ,  Acuerdo de Minamata frente al manejo integral de RSU</t>
    </r>
  </si>
  <si>
    <r>
      <rPr>
        <b/>
        <sz val="11"/>
        <color theme="1"/>
        <rFont val="Calibri"/>
        <family val="2"/>
        <scheme val="minor"/>
      </rPr>
      <t>MEDIOS DIRECTOS 4</t>
    </r>
    <r>
      <rPr>
        <sz val="11"/>
        <color rgb="FF000000"/>
        <rFont val="Calibri"/>
        <family val="2"/>
        <charset val="204"/>
      </rPr>
      <t xml:space="preserve">
Alto  conocimiento e implementacion   de tecnologias termicas y/o similares aplicables para tratamiento de residuos  sólidos, diferentes a Relleno Sanitario  </t>
    </r>
  </si>
  <si>
    <r>
      <rPr>
        <b/>
        <sz val="11"/>
        <color theme="1"/>
        <rFont val="Calibri"/>
        <family val="2"/>
        <scheme val="minor"/>
      </rPr>
      <t>MEDIOS DIRECTOS 5</t>
    </r>
    <r>
      <rPr>
        <sz val="11"/>
        <color rgb="FF000000"/>
        <rFont val="Calibri"/>
        <family val="2"/>
        <charset val="204"/>
      </rPr>
      <t xml:space="preserve">
Disminución progresivo de residuos que ingresan al relleno sanitario,  de la ciudad de Bogotá y Municipios aledaños</t>
    </r>
  </si>
  <si>
    <r>
      <rPr>
        <b/>
        <sz val="11"/>
        <color theme="1"/>
        <rFont val="Calibri"/>
        <family val="2"/>
        <scheme val="minor"/>
      </rPr>
      <t>MEDIOS DIRECTOS 6</t>
    </r>
    <r>
      <rPr>
        <sz val="11"/>
        <color rgb="FF000000"/>
        <rFont val="Calibri"/>
        <family val="2"/>
        <charset val="204"/>
      </rPr>
      <t xml:space="preserve">
Adecuada operación del relleno sanitario </t>
    </r>
  </si>
  <si>
    <r>
      <rPr>
        <b/>
        <sz val="11"/>
        <color theme="1"/>
        <rFont val="Calibri"/>
        <family val="2"/>
        <scheme val="minor"/>
      </rPr>
      <t xml:space="preserve">MEDIOS DIRECTOS 7 </t>
    </r>
    <r>
      <rPr>
        <sz val="11"/>
        <color rgb="FF000000"/>
        <rFont val="Calibri"/>
        <family val="2"/>
        <charset val="204"/>
      </rPr>
      <t xml:space="preserve">
Baja vida util del Relleno Sanitario, debido  a la Resolución 1351 de 2014, donde se establece que  la Licencia Ambiental actual para el Relleno  tiene una  vigencia  menor a dos años.</t>
    </r>
  </si>
  <si>
    <t xml:space="preserve">Conocimiento ciudadano del valor intrínseco que hay en los residuos sólidos y de las  bondades de la Economía Circular (Conpes 3874/2016). </t>
  </si>
  <si>
    <t xml:space="preserve">Presencia   de obligación dentro del contrato de operación para recolección selectiva de residuos. </t>
  </si>
  <si>
    <t>Aplicación del Modelo Circular de residuos sólidos potencialmente aprovechables que llegan al RSDJ</t>
  </si>
  <si>
    <t xml:space="preserve">Presencia de Estudios que nos permitan conocera  Formular , construrir e implementar tecnologias apropiadas a los requerimientos de la ciudad y que sean sostenibles integralmente. </t>
  </si>
  <si>
    <t xml:space="preserve">Cultura de NO  consumismo de productos con altos índices de desperdicios, generando un  bajo grado de producción de RSO per cápita. </t>
  </si>
  <si>
    <r>
      <rPr>
        <b/>
        <sz val="11"/>
        <color theme="1"/>
        <rFont val="Calibri"/>
        <family val="2"/>
        <scheme val="minor"/>
      </rPr>
      <t xml:space="preserve">CAUSA DIRECTA </t>
    </r>
    <r>
      <rPr>
        <sz val="11"/>
        <color rgb="FF000000"/>
        <rFont val="Calibri"/>
        <family val="2"/>
        <charset val="204"/>
      </rPr>
      <t xml:space="preserve">
Ausencia de deslizamientos que disminuyen la capacidad de disposición de residuos en el RDSD</t>
    </r>
  </si>
  <si>
    <r>
      <rPr>
        <b/>
        <sz val="11"/>
        <color theme="1"/>
        <rFont val="Calibri"/>
        <family val="2"/>
        <scheme val="minor"/>
      </rPr>
      <t xml:space="preserve">CAUSA DIRECTA </t>
    </r>
    <r>
      <rPr>
        <sz val="11"/>
        <color rgb="FF000000"/>
        <rFont val="Calibri"/>
        <family val="2"/>
        <charset val="204"/>
      </rPr>
      <t xml:space="preserve">
Se cumplen con la regamentacion en materia de vertimiento. </t>
    </r>
  </si>
  <si>
    <r>
      <rPr>
        <b/>
        <sz val="11"/>
        <color theme="1"/>
        <rFont val="Calibri"/>
        <family val="2"/>
        <scheme val="minor"/>
      </rPr>
      <t xml:space="preserve">CAUSA DIRECTA </t>
    </r>
    <r>
      <rPr>
        <sz val="11"/>
        <color rgb="FF000000"/>
        <rFont val="Calibri"/>
        <family val="2"/>
        <charset val="204"/>
      </rPr>
      <t xml:space="preserve">
Eficiencias en el mantenimiento de infraestrucctura, maquinaria y equipos en RSDJ   </t>
    </r>
  </si>
  <si>
    <t xml:space="preserve">Inadecuada planeacion para realizar los estudios y diseños definitivos  y la obtencion de la licencia ambiental , para amplicacion de vida util del relleno. </t>
  </si>
  <si>
    <t xml:space="preserve"> Efectividad en las las campañas educativas </t>
  </si>
  <si>
    <t xml:space="preserve">Disminucion  de costos en las rutas selectivas y aumento de tarifas al usuario </t>
  </si>
  <si>
    <t xml:space="preserve">Alta aplicación de Politicas Públicas en relación con el manejo integral de los residuos sólidos. </t>
  </si>
  <si>
    <t xml:space="preserve">Presencia  de normatividad tarifaria para incluir alternativas diferentes al  Relleno. </t>
  </si>
  <si>
    <t xml:space="preserve">Presencia de normatividad ambiental - Terminos de Referencia para la construcción y operación de Plantas de aprovechamiento de residuos sólidos </t>
  </si>
  <si>
    <t xml:space="preserve">Destinación de recursos suficientes  por parte del Operador para lograr una adecuada operación del relleno.  </t>
  </si>
  <si>
    <t>Adecuado tratamiento y vertimiento de los Lixiviados  generados en el RSDJ</t>
  </si>
  <si>
    <t xml:space="preserve">Ausencia   de estudios y diseños definitivos  para construccion de celdas futuras y Obtención de Licencia Ambiental </t>
  </si>
  <si>
    <t xml:space="preserve">Suficencia en Unidades, equipos e insumos para operación del sistema de Tratamiento de Lixiviados. </t>
  </si>
  <si>
    <t xml:space="preserve">Alto uso de tecnologias termicas y/o similares aplicables para tratamiento de Lixiviados  que sean sostenible financieramente </t>
  </si>
  <si>
    <t xml:space="preserve">Existencia   de incentivos a la comunidad para separación en la fuente. </t>
  </si>
  <si>
    <t xml:space="preserve">Existencia de modelo reorientado al  tratamiento y aprovechamiento de residuos </t>
  </si>
  <si>
    <t xml:space="preserve">Alto uso de tecnologias termicas   aplicables para tratamiento de Lixiviados  que sean sostenible financieramente </t>
  </si>
  <si>
    <t xml:space="preserve">Alto niveles de vigilancia técnologica de Alternativas  termicas  para tratamiento de resiudos  de Lixiviados  y la forma de aplicarlas en el distrito. </t>
  </si>
  <si>
    <r>
      <rPr>
        <b/>
        <sz val="11"/>
        <color theme="1"/>
        <rFont val="Calibri"/>
        <family val="2"/>
        <scheme val="minor"/>
      </rPr>
      <t>CAUSA DIRECTA 8</t>
    </r>
    <r>
      <rPr>
        <sz val="11"/>
        <color rgb="FF000000"/>
        <rFont val="Calibri"/>
        <family val="2"/>
        <charset val="204"/>
      </rPr>
      <t xml:space="preserve">
Se cumplen con la regamentacion en materia de vertimiento. </t>
    </r>
  </si>
  <si>
    <r>
      <rPr>
        <b/>
        <sz val="11"/>
        <color theme="1"/>
        <rFont val="Calibri"/>
        <family val="2"/>
        <scheme val="minor"/>
      </rPr>
      <t>CAUSA DIRECTA 9</t>
    </r>
    <r>
      <rPr>
        <sz val="11"/>
        <color rgb="FF000000"/>
        <rFont val="Calibri"/>
        <family val="2"/>
        <charset val="204"/>
      </rPr>
      <t xml:space="preserve">
Eficiencias en el mantenimiento de infraestrucctura, maquinaria y equipos en RSDJ   </t>
    </r>
  </si>
  <si>
    <t xml:space="preserve">Aumento en la Imposición de multas y sanciones por las afectaciones sociales a los pobladores aledaños </t>
  </si>
  <si>
    <t xml:space="preserve">Aumento de problemas de orden social entre la Comunidad aledaña al RSDJ y el Operador y las autoridades Distritales . </t>
  </si>
  <si>
    <t xml:space="preserve">Altos costos de pago de tasas retributivas y sanciones </t>
  </si>
  <si>
    <t xml:space="preserve">Baja credibilidad en las politicas Distritales </t>
  </si>
  <si>
    <t xml:space="preserve">Aumento en la Afectación sobre  la vegetación , a la dismunución de las especies presentes, y también a la acumulación de contaminantes en las plantas. </t>
  </si>
  <si>
    <r>
      <rPr>
        <b/>
        <sz val="11"/>
        <color theme="1"/>
        <rFont val="Calibri"/>
        <family val="2"/>
        <scheme val="minor"/>
      </rPr>
      <t>EFECTO DIRECTO 8</t>
    </r>
    <r>
      <rPr>
        <sz val="11"/>
        <color rgb="FF000000"/>
        <rFont val="Calibri"/>
        <family val="2"/>
        <charset val="204"/>
      </rPr>
      <t xml:space="preserve">
Afectacion al ambiente y Comunidad en general aledaña a la zona donde se disponga </t>
    </r>
  </si>
  <si>
    <t xml:space="preserve">EFECTOS </t>
  </si>
  <si>
    <r>
      <rPr>
        <b/>
        <sz val="11"/>
        <color theme="1"/>
        <rFont val="Calibri"/>
        <family val="2"/>
        <scheme val="minor"/>
      </rPr>
      <t>EFECTO  DIRECTO 3,2</t>
    </r>
    <r>
      <rPr>
        <sz val="11"/>
        <color rgb="FF000000"/>
        <rFont val="Calibri"/>
        <family val="2"/>
        <charset val="204"/>
      </rPr>
      <t xml:space="preserve">
Baja contribución al cumplimiento de metas en protocolos nacionales e internacioales. </t>
    </r>
  </si>
  <si>
    <t>Aumento en la afectación de la calidad de vida de la comunidad aledaña al RDSJ</t>
  </si>
  <si>
    <t xml:space="preserve">Incumplimiento de la Sentencia del Rio de Bogota </t>
  </si>
  <si>
    <t xml:space="preserve">Deterioro  de la imagen del distrito y de la Unidad, por el inadecuado manejo del Relleno </t>
  </si>
  <si>
    <t xml:space="preserve">Aumento en la contaminacion del Suelo y las aguas subterraneas </t>
  </si>
  <si>
    <r>
      <rPr>
        <b/>
        <sz val="11"/>
        <color theme="1"/>
        <rFont val="Calibri"/>
        <family val="2"/>
        <scheme val="minor"/>
      </rPr>
      <t>EFECTO DIRECTO 8</t>
    </r>
    <r>
      <rPr>
        <sz val="11"/>
        <color rgb="FF000000"/>
        <rFont val="Calibri"/>
        <family val="2"/>
        <charset val="204"/>
      </rPr>
      <t xml:space="preserve">
Incremento en pago de sanciones al distrito </t>
    </r>
  </si>
  <si>
    <r>
      <rPr>
        <b/>
        <sz val="11"/>
        <color theme="1"/>
        <rFont val="Calibri"/>
        <family val="2"/>
        <scheme val="minor"/>
      </rPr>
      <t>EFECTO  DIRECTO 1,1,</t>
    </r>
    <r>
      <rPr>
        <sz val="11"/>
        <color rgb="FF000000"/>
        <rFont val="Calibri"/>
        <family val="2"/>
        <charset val="204"/>
      </rPr>
      <t xml:space="preserve">
Perdida de generación de cadenas de valor, frente al aprovechamiento racional de los residuos potencialemnte aprovechables. </t>
    </r>
  </si>
  <si>
    <r>
      <rPr>
        <b/>
        <sz val="11"/>
        <color theme="1"/>
        <rFont val="Calibri"/>
        <family val="2"/>
        <scheme val="minor"/>
      </rPr>
      <t>EFECTO  DIRECTO 3,1</t>
    </r>
    <r>
      <rPr>
        <sz val="11"/>
        <color rgb="FF000000"/>
        <rFont val="Calibri"/>
        <family val="2"/>
        <charset val="204"/>
      </rPr>
      <t xml:space="preserve">
Aumento en la generación de gases de efecto invernadero  y de sustancias que agotan la capa de ozono. </t>
    </r>
  </si>
  <si>
    <r>
      <rPr>
        <b/>
        <sz val="11"/>
        <color theme="1"/>
        <rFont val="Calibri"/>
        <family val="2"/>
        <scheme val="minor"/>
      </rPr>
      <t xml:space="preserve">EFECTO  DIRECTO 3,1
</t>
    </r>
    <r>
      <rPr>
        <sz val="11"/>
        <color rgb="FF000000"/>
        <rFont val="Calibri"/>
        <family val="2"/>
        <charset val="204"/>
      </rPr>
      <t xml:space="preserve">Incremento de pasivos ambientales y sociales 
</t>
    </r>
  </si>
  <si>
    <r>
      <rPr>
        <b/>
        <sz val="11"/>
        <color theme="1"/>
        <rFont val="Calibri"/>
        <family val="2"/>
        <scheme val="minor"/>
      </rPr>
      <t>EFECTO DIRECTO 5</t>
    </r>
    <r>
      <rPr>
        <sz val="11"/>
        <color rgb="FF000000"/>
        <rFont val="Calibri"/>
        <family val="2"/>
        <charset val="204"/>
      </rPr>
      <t xml:space="preserve">
Incremento en la cantidad de residuos a tratar al interior del predio DJ. </t>
    </r>
  </si>
  <si>
    <t xml:space="preserve">Aumento en la generación de enfermadades de la comunidad aledaña al RSDJ. </t>
  </si>
  <si>
    <t>Incumplimiento de los parametros de calidad del vertimeinto exigidos por las autoridades ambientales, para el Rio Tunjuelo que a su vez entrga al Rio Bogotá</t>
  </si>
  <si>
    <t xml:space="preserve">Incumplimiento en el contrato de Operación  del Relleno </t>
  </si>
  <si>
    <t xml:space="preserve">Aumento en la desaparición de la biodiversidad y los ecosistemas acuáticos. 
Y presencia de Olores desagradables. </t>
  </si>
  <si>
    <r>
      <rPr>
        <b/>
        <sz val="11"/>
        <color theme="1"/>
        <rFont val="Calibri"/>
        <family val="2"/>
        <scheme val="minor"/>
      </rPr>
      <t>EFECTO DIRECTO 8</t>
    </r>
    <r>
      <rPr>
        <sz val="11"/>
        <color rgb="FF000000"/>
        <rFont val="Calibri"/>
        <family val="2"/>
        <charset val="204"/>
      </rPr>
      <t xml:space="preserve">
Incumplimiento de la normatividad ambiental </t>
    </r>
  </si>
  <si>
    <r>
      <rPr>
        <b/>
        <sz val="11"/>
        <color theme="1"/>
        <rFont val="Calibri"/>
        <family val="2"/>
        <scheme val="minor"/>
      </rPr>
      <t>EFECTO  DIRECTO 1</t>
    </r>
    <r>
      <rPr>
        <sz val="11"/>
        <color rgb="FF000000"/>
        <rFont val="Calibri"/>
        <family val="2"/>
        <charset val="204"/>
      </rPr>
      <t xml:space="preserve">
Alta  tasa de enterramiento de residuos potencialmente aprovechables . </t>
    </r>
  </si>
  <si>
    <r>
      <rPr>
        <b/>
        <sz val="11"/>
        <color theme="1"/>
        <rFont val="Calibri"/>
        <family val="2"/>
        <scheme val="minor"/>
      </rPr>
      <t>EFECTO  DIRECTO 3</t>
    </r>
    <r>
      <rPr>
        <sz val="11"/>
        <color rgb="FF000000"/>
        <rFont val="Calibri"/>
        <family val="2"/>
        <charset val="204"/>
      </rPr>
      <t xml:space="preserve">
Baja implementacion de acciones para contrarestar el cambio climatico </t>
    </r>
  </si>
  <si>
    <r>
      <rPr>
        <b/>
        <sz val="11"/>
        <color theme="1"/>
        <rFont val="Calibri"/>
        <family val="2"/>
        <scheme val="minor"/>
      </rPr>
      <t xml:space="preserve">EFECTO DIRECTO 4
</t>
    </r>
    <r>
      <rPr>
        <sz val="11"/>
        <color rgb="FF000000"/>
        <rFont val="Calibri"/>
        <family val="2"/>
        <charset val="204"/>
      </rPr>
      <t xml:space="preserve">
Continuar con el modelo de enterramiento de residuos a traves del Rellleno Sanitario. </t>
    </r>
  </si>
  <si>
    <r>
      <rPr>
        <b/>
        <sz val="11"/>
        <color theme="1"/>
        <rFont val="Calibri"/>
        <family val="2"/>
        <scheme val="minor"/>
      </rPr>
      <t>EFECTO DIRECTO 6</t>
    </r>
    <r>
      <rPr>
        <sz val="11"/>
        <color rgb="FF000000"/>
        <rFont val="Calibri"/>
        <family val="2"/>
        <charset val="204"/>
      </rPr>
      <t xml:space="preserve">
Alto riesgo de incremento de Contaminación de las Fuentes Hidricas ( Rio Tunjuelo )   aire y suelo. </t>
    </r>
  </si>
  <si>
    <r>
      <rPr>
        <b/>
        <sz val="11"/>
        <color theme="1"/>
        <rFont val="Calibri"/>
        <family val="2"/>
        <scheme val="minor"/>
      </rPr>
      <t>EFECTO DIRECTO 7</t>
    </r>
    <r>
      <rPr>
        <sz val="11"/>
        <color rgb="FF000000"/>
        <rFont val="Calibri"/>
        <family val="2"/>
        <charset val="204"/>
      </rPr>
      <t xml:space="preserve">
Alto riesgo de disposicion de residuos en un sitio no licenciado 
 </t>
    </r>
  </si>
  <si>
    <t>INADECUADO  MANEJO INTEGRAL DE RESIDUOS  SOLIDOS EN EL PREDIO DOÑA JUANA.</t>
  </si>
  <si>
    <t xml:space="preserve">CAUSAS </t>
  </si>
  <si>
    <r>
      <rPr>
        <b/>
        <sz val="11"/>
        <color theme="1"/>
        <rFont val="Calibri"/>
        <family val="2"/>
        <scheme val="minor"/>
      </rPr>
      <t>CAUSA DIRECTA 1</t>
    </r>
    <r>
      <rPr>
        <sz val="11"/>
        <color rgb="FF000000"/>
        <rFont val="Calibri"/>
        <family val="2"/>
        <charset val="204"/>
      </rPr>
      <t xml:space="preserve">
Bajo índice de separación en la fuente de materiales susceptibles de ser aprovechados y contaminación cruzada de los mismos.</t>
    </r>
  </si>
  <si>
    <r>
      <rPr>
        <b/>
        <sz val="11"/>
        <color theme="1"/>
        <rFont val="Calibri"/>
        <family val="2"/>
        <scheme val="minor"/>
      </rPr>
      <t>CAUSA DIRECTA 2</t>
    </r>
    <r>
      <rPr>
        <sz val="11"/>
        <color rgb="FF000000"/>
        <rFont val="Calibri"/>
        <family val="2"/>
        <charset val="204"/>
      </rPr>
      <t xml:space="preserve">
Baja implementación  de rutas selectivas </t>
    </r>
  </si>
  <si>
    <r>
      <rPr>
        <b/>
        <sz val="11"/>
        <color theme="1"/>
        <rFont val="Calibri"/>
        <family val="2"/>
        <scheme val="minor"/>
      </rPr>
      <t>CAUSA DIRECTA 3</t>
    </r>
    <r>
      <rPr>
        <sz val="11"/>
        <color rgb="FF000000"/>
        <rFont val="Calibri"/>
        <family val="2"/>
        <charset val="204"/>
      </rPr>
      <t xml:space="preserve">
No se tiene como objetivo el coadyudar con el  cumplimento entre otros de :  Acuerdo de París,  Acuerdo de Montreal ,  ODS ,  Acuerdo de Minamata frente al manejo integral de RSU</t>
    </r>
  </si>
  <si>
    <r>
      <rPr>
        <b/>
        <sz val="11"/>
        <color theme="1"/>
        <rFont val="Calibri"/>
        <family val="2"/>
        <scheme val="minor"/>
      </rPr>
      <t>CAUSA DIRECTA 4</t>
    </r>
    <r>
      <rPr>
        <sz val="11"/>
        <color rgb="FF000000"/>
        <rFont val="Calibri"/>
        <family val="2"/>
        <charset val="204"/>
      </rPr>
      <t xml:space="preserve">
Bajo conocimiento e implementacion de tecnologias termicas y/o similares aplicables para tratamiento de residuos sólidos, diferentes a Relleno Sanitario  </t>
    </r>
  </si>
  <si>
    <r>
      <rPr>
        <b/>
        <sz val="11"/>
        <color theme="1"/>
        <rFont val="Calibri"/>
        <family val="2"/>
        <scheme val="minor"/>
      </rPr>
      <t>CAUSA DIRECTA 5</t>
    </r>
    <r>
      <rPr>
        <sz val="11"/>
        <color rgb="FF000000"/>
        <rFont val="Calibri"/>
        <family val="2"/>
        <charset val="204"/>
      </rPr>
      <t xml:space="preserve">
Aumento progresivo de residuos que ingresan al relleno sanitario de la ciudad de Bogotá y Municipios aledaños</t>
    </r>
  </si>
  <si>
    <r>
      <rPr>
        <b/>
        <sz val="11"/>
        <color theme="1"/>
        <rFont val="Calibri"/>
        <family val="2"/>
        <scheme val="minor"/>
      </rPr>
      <t xml:space="preserve">CAUSA DIRECTA 6 </t>
    </r>
    <r>
      <rPr>
        <sz val="11"/>
        <color rgb="FF000000"/>
        <rFont val="Calibri"/>
        <family val="2"/>
        <charset val="204"/>
      </rPr>
      <t xml:space="preserve">
Inadecuada operación del relleno sanitario </t>
    </r>
  </si>
  <si>
    <r>
      <rPr>
        <b/>
        <sz val="11"/>
        <color theme="1"/>
        <rFont val="Calibri"/>
        <family val="2"/>
        <scheme val="minor"/>
      </rPr>
      <t>CAUSA DIRECTA 7</t>
    </r>
    <r>
      <rPr>
        <sz val="11"/>
        <color rgb="FF000000"/>
        <rFont val="Calibri"/>
        <family val="2"/>
        <charset val="204"/>
      </rPr>
      <t xml:space="preserve">
Baja vida util del Relleno Sanitario, debido  a la Resolución 1351 de 2014, donde se establece que  la Licencia Ambiental actual para el Relleno  tiene una  vigencia  menor a dos años.</t>
    </r>
  </si>
  <si>
    <t xml:space="preserve">Desconocimiento ciudadano del valor intrínseco que hay en los residuos sólidos y de las  bondades de la Economía Circular (Conpes 3874/2016). </t>
  </si>
  <si>
    <t xml:space="preserve">Falta  de obligación dentro del contrato de operación para recolección selectiva de residuos. </t>
  </si>
  <si>
    <t>Inaplicación del Modelo Circular de residuos sólidos potencialmente aprovechables que llegan al RSDJ</t>
  </si>
  <si>
    <r>
      <t xml:space="preserve">Ausencia de Esudios que nos permitan conocer  e implementar tecnologias apropiadas a los requerimientos de la ciudad y que sean </t>
    </r>
    <r>
      <rPr>
        <sz val="11"/>
        <rFont val="Calibri"/>
        <family val="2"/>
        <scheme val="minor"/>
      </rPr>
      <t xml:space="preserve">sostenibles integralmente. </t>
    </r>
  </si>
  <si>
    <t xml:space="preserve">Cultura de consumismo de productos con altos índices de desperdicios, generando un alto grado de producción de RSO per cápita. </t>
  </si>
  <si>
    <r>
      <rPr>
        <b/>
        <sz val="11"/>
        <color theme="1"/>
        <rFont val="Calibri"/>
        <family val="2"/>
        <scheme val="minor"/>
      </rPr>
      <t xml:space="preserve">CAUSA DIRECTA </t>
    </r>
    <r>
      <rPr>
        <sz val="11"/>
        <color rgb="FF000000"/>
        <rFont val="Calibri"/>
        <family val="2"/>
        <charset val="204"/>
      </rPr>
      <t xml:space="preserve">
Presencia de deslizamientos que disminuyen la capacidad de disposición de residuos en el RDSD</t>
    </r>
  </si>
  <si>
    <r>
      <rPr>
        <b/>
        <sz val="11"/>
        <color theme="1"/>
        <rFont val="Calibri"/>
        <family val="2"/>
        <scheme val="minor"/>
      </rPr>
      <t xml:space="preserve">CAUSA DIRECTA </t>
    </r>
    <r>
      <rPr>
        <sz val="11"/>
        <color rgb="FF000000"/>
        <rFont val="Calibri"/>
        <family val="2"/>
        <charset val="204"/>
      </rPr>
      <t xml:space="preserve">
No se cumplen con la regamentacion en materia de vertimiento. </t>
    </r>
  </si>
  <si>
    <r>
      <rPr>
        <b/>
        <sz val="11"/>
        <color theme="1"/>
        <rFont val="Calibri"/>
        <family val="2"/>
        <scheme val="minor"/>
      </rPr>
      <t xml:space="preserve">CAUSA DIRECTA </t>
    </r>
    <r>
      <rPr>
        <sz val="11"/>
        <color rgb="FF000000"/>
        <rFont val="Calibri"/>
        <family val="2"/>
        <charset val="204"/>
      </rPr>
      <t xml:space="preserve">
Deficiencias en el mantenimiento de infraestrucctura, maquinaria y equipos en RSDJ   </t>
    </r>
  </si>
  <si>
    <t xml:space="preserve">Falta de Efectividad en las las campañas educativas </t>
  </si>
  <si>
    <t xml:space="preserve">Aumento de costos en las rutas selectivas y aumento de tarifas al usuario </t>
  </si>
  <si>
    <t xml:space="preserve">Baja aplicación de Politicas Públicas en relación en la relación con el manejo integral de los residuos sólidos. </t>
  </si>
  <si>
    <t xml:space="preserve">Ausencia de normatividad tarifaria para incluir altertivas diferentes al  Relleno. </t>
  </si>
  <si>
    <t xml:space="preserve">Ausencia de normatividad ambiental - Terminos de Referencia para la construcción y operación de Plantas de aprovechamiento de residuos sólidos </t>
  </si>
  <si>
    <t xml:space="preserve">Falta de destinación de recursos suficientes  por parte del Operador para lograr una adecuada operación del relleno.  </t>
  </si>
  <si>
    <t>Inadecuado tratamiento y vertimiento de los Lixiviados  generados en el RSDJ</t>
  </si>
  <si>
    <t xml:space="preserve">Insuficencia en Unidades, equipos e insumos para operación del sistema de Tratamiento de Lixiviados. </t>
  </si>
  <si>
    <t xml:space="preserve">Bajo uso de tecnologias termicas y/o similares aplicables para tratamiento de Lixiviados  que sean sostenible financieramente </t>
  </si>
  <si>
    <t xml:space="preserve">Insuficiencia  de incentivos a la comunidad para separación en la fuente. </t>
  </si>
  <si>
    <t xml:space="preserve">Inexistencia de modelo reorientado al  tratamiento y aprovechamiento de residuos </t>
  </si>
  <si>
    <t xml:space="preserve">Bajo uso de tecnologias termicas   aplicables para tratamiento de Lixiviados  que sean sostenible financieramente </t>
  </si>
  <si>
    <t xml:space="preserve">Bajos niveles de vigilancia técnologica de Alternativas  termicas  para tratamiento de resiudos  de Lixiviados  y la forma de aplicarlas en el distrito. </t>
  </si>
  <si>
    <r>
      <rPr>
        <b/>
        <sz val="11"/>
        <color theme="1"/>
        <rFont val="Calibri"/>
        <family val="2"/>
        <scheme val="minor"/>
      </rPr>
      <t>CAUSA DIRECTA 8</t>
    </r>
    <r>
      <rPr>
        <sz val="11"/>
        <color rgb="FF000000"/>
        <rFont val="Calibri"/>
        <family val="2"/>
        <charset val="204"/>
      </rPr>
      <t xml:space="preserve">
No se cumplen con la regamentacion en materia de vertimiento. </t>
    </r>
  </si>
  <si>
    <r>
      <rPr>
        <b/>
        <sz val="11"/>
        <color theme="1"/>
        <rFont val="Calibri"/>
        <family val="2"/>
        <scheme val="minor"/>
      </rPr>
      <t>CAUSA DIRECTA 9</t>
    </r>
    <r>
      <rPr>
        <sz val="11"/>
        <color rgb="FF000000"/>
        <rFont val="Calibri"/>
        <family val="2"/>
        <charset val="204"/>
      </rPr>
      <t xml:space="preserve">
Deficiencias en el mantenimiento de infraestrucctura, maquinaria y equipos en RSDJ   </t>
    </r>
  </si>
  <si>
    <t>Adquirir los predios Para franja de aislamiento y posible zonas de amortiguamiento</t>
  </si>
  <si>
    <t>Años 2022-2026</t>
  </si>
  <si>
    <t>2021-2030</t>
  </si>
  <si>
    <t>Zona aledaña al Relleno Sanitario</t>
  </si>
  <si>
    <t xml:space="preserve">Cumplimiento del 100% de las medidas de compensación. </t>
  </si>
  <si>
    <t xml:space="preserve">Continuar  con  la  implementación  de los proyectos del plan de gestión social. </t>
  </si>
  <si>
    <t>número de predios pendientes por comprar (6)</t>
  </si>
  <si>
    <t xml:space="preserve">Se brindará apoyo economico de hasta 2 SMLMV, a 500 estudiantes por semestre + lo gastos administrativos que equivalen aproximadamente al 12 % del valor aportado por UAESP. </t>
  </si>
  <si>
    <t xml:space="preserve">Los predios pendientes de compra, suman aproximadamente 116,75 HCT y el costo estimado por héctarea esta en 60 millones de pesos. El proceso de restuaración ecológica por héctarea esta en  un
aproximado por ha de 30 millones de pesos. </t>
  </si>
  <si>
    <t>Contrucción de un Jardín Infantil en 1008 MTS 2</t>
  </si>
  <si>
    <t>2021-2024</t>
  </si>
  <si>
    <t>2021-2023</t>
  </si>
  <si>
    <t>El costo de esta consultoría es de $1.685.000 millones para la primera fase de estudios y diseños de la red de aclantarillado</t>
  </si>
  <si>
    <t>El costo de la construccion de esta obra es de $ 4.517.375.558,00</t>
  </si>
  <si>
    <t xml:space="preserve">Recursos </t>
  </si>
  <si>
    <t xml:space="preserve">INTERVENTORIA O SUPERVISION </t>
  </si>
  <si>
    <t xml:space="preserve">PAGA POR TARIFA : REFERENCIA PAGO CGR </t>
  </si>
  <si>
    <t xml:space="preserve">PAGA POR TARIFA : REFERENCIA PAGO CGR 
$6,000 MILLONES MENSUALES : $72,000 ANUALES </t>
  </si>
  <si>
    <t xml:space="preserve">1 EXPERTO EN PREDIOS 
1 APOYO PREDIOS 
1 SOCIAL  
3 MESES </t>
  </si>
  <si>
    <t xml:space="preserve">ROSA NOS APOYA CON VALORES ESTIMADOS </t>
  </si>
  <si>
    <t xml:space="preserve">PAGUE POR TARIFA </t>
  </si>
  <si>
    <t xml:space="preserve">100000000000, ESTA INVERSION SE DEBE PAGAR POR TAFIFA </t>
  </si>
  <si>
    <t xml:space="preserve">8,000 PAGUE POR TARIFA </t>
  </si>
  <si>
    <t xml:space="preserve">SE PROYECTA A 12 AÑOS Y EL CONCESIONARIO ESTA ASUMIENDO LOS COSTOS 
% DE ENTRADA POR VENTAS DE SUBPRPDUCTOS. CARLOS ENVIA EL MODIFICATORIO. 
SACAR PROYECCION DE INGRESOS </t>
  </si>
  <si>
    <t xml:space="preserve">Preguntar a Maribel costos asociados . $8,000 millones </t>
  </si>
  <si>
    <t xml:space="preserve">Prevenir una posible emergencia sanitaria en la ciudad y lograr una disminución gradual de los residuos dispuestos a traves de la tecnologia de Relleno Sanitario. </t>
  </si>
  <si>
    <t xml:space="preserve">Proyecto 1. Implementación de un sistema de aprovechamiento y valorizacion de residuos sóldios en el predio Doña Juana, a traves de  alternativas de tratamiento  térmico y/o similares con generación de energía y/o otros sub productos. </t>
  </si>
  <si>
    <t xml:space="preserve">Garantizar en el  mediano y  largo plazo el tratamiento y/o  valorización de los residuos sólidos, logrando la disminucion del enterramiento de los mismos. </t>
  </si>
  <si>
    <t>Estudio de vialidad para la implemetnacion de un  sistema de aprovechamiento y valorización de residuos.
Diseños de las tecnologías de tratamiento termico  de residuos sólidos.
Contratos preparados, celebrados y adjudicados para la construcción, operación y mantenimiento de la(s)  tecnología(s) seleccionada(s), y de Interventoría. 
Permisos y licencias aprobadas para el proyecto.
Tecnología construida y desarrollada.
Cumplimiento de requerimientos  técnicos, sociales y ambientales, entre otros  de la implementación de la tecnología.</t>
  </si>
  <si>
    <t>año 2021-2022</t>
  </si>
  <si>
    <t xml:space="preserve">Proyecto 2.   Implementación de alternativas de tratamiento y/o valorización de lixiviados generados en el predio Doña Juana </t>
  </si>
  <si>
    <t xml:space="preserve">Cumplir con los requerimientos establecidos por la autoridad ambiental competente en relación al Plan de manejo Ambiental, vertimientos y emisiones que afectan los medios físico, biótico y social. 
Obtención de subproductos aprovechables. 
</t>
  </si>
  <si>
    <t xml:space="preserve">Garantizar en el  mediano y  largo plazo el tratamiento y/o  valorización de los lixiviados, logrando la disminucion de la contaminación ambiental. </t>
  </si>
  <si>
    <t>Estudio de vialidad para la implemetnacion de un  sistema de aprovechamiento y valorización de Lixiviados.
Diseños de las tecnologías de tratamiento termico  de Lixiviados.
Contratos preparados, celebrados y adjudicados para la construcción, operación y mantenimiento de la(s)  tecnología(s) seleccionada(s), y de Interventoría. 
Permisos y licencias aprobadas para el proyecto.
Tecnología construida y desarrollada.
Cumplimiento de requerimientos  técnicos, sociales y ambientales, entre otros  de la implementación de la tecnología.</t>
  </si>
  <si>
    <t xml:space="preserve">Se contará con el 100% del estudio de la alternativa para el tratamiento de los Lixiviados generados en el predio Doña Juana. </t>
  </si>
  <si>
    <t>Se contará con el 100%de los estudios específicos de diseños de ingeniería de detalle, de las tecnologías de valorización y/o tratamiento de lixiviados resultantes.</t>
  </si>
  <si>
    <t xml:space="preserve">Proyecto 3. Tratamiento y aprovechamiento  del biogás proveniente del predio Doña Juana </t>
  </si>
  <si>
    <t xml:space="preserve">Garantizar en el  mediano y  largo plazo el tratamiento y aprovechamiento del biogás, logrando la disminucion de la contaminación ambiental. </t>
  </si>
  <si>
    <t>Predio  Doña Juana</t>
  </si>
  <si>
    <t>Promedio anual:
11.800 N/m3 de biogás</t>
  </si>
  <si>
    <r>
      <rPr>
        <b/>
        <sz val="8"/>
        <color rgb="FFFFFFFF"/>
        <rFont val="Arial"/>
        <family val="2"/>
      </rPr>
      <t xml:space="preserve">PROYECTO 5 </t>
    </r>
    <r>
      <rPr>
        <sz val="8"/>
        <color rgb="FFFFFFFF"/>
        <rFont val="Arial"/>
        <family val="2"/>
      </rPr>
      <t xml:space="preserve">   Construcción de Celda para cierre progresivo  (Propendiendo por una disminución gradual del enterramiento). </t>
    </r>
  </si>
  <si>
    <t xml:space="preserve">Reducción contaminación ambiental y los impactos negativos hacia la comunidad . </t>
  </si>
  <si>
    <t xml:space="preserve">Garantizar en el corto y mediano plazo la adecuada disposición final de residuos sólidos, mientras se realiza la implementacion gradual de tratamiento y/o aprevechamiento de residuos a traves de nuevas técnologias. </t>
  </si>
  <si>
    <t>Cumplimiento medidas de compensación de la licencia ambiental: Saneamiento basico para los sectores de Mochuelo alto y bajo</t>
  </si>
  <si>
    <t xml:space="preserve">1 estudio de consultoriay su implementación </t>
  </si>
  <si>
    <t>Cumplimiento medidas de compensación de la licencia ambiental: Adquisición de predios para preservación del agua en la zonas de Mochuelo Alto y Mochuelo Bajo y restauración ecológica de los mismos.</t>
  </si>
  <si>
    <t>Cumplimiento medidas de compensación de la licencia ambiental: Construcción del jardín Infantil del barrio Paticos</t>
  </si>
  <si>
    <t>Habilitación de celdas que se puedan operar adeacuadamente
Plan de Emergencia y contingencia  para la operación del Relleno en el evento que el operador deba terminar su contrato de forma anticipada. 
Adquisición de predios para preservación del agua en la zonas de Mochuelo Alto y Mochuelo Bajo
 Implementacion de proyectos relacionados con saneamiento basico para los sectores de Mochuelo alto y bajo
Jardín Infantil en 1008 MTS 2</t>
  </si>
  <si>
    <t>Proyecto 4. Lograr la adecuada operación del relleno sanitario y cumplimiento de los requerimientos socioambientales.</t>
  </si>
  <si>
    <t xml:space="preserve">Garantizar en el corto y mediano plazo la adecuada disposición final de residuos sólidos, mientras se realiza la implementacion gradual de tratamiento y/o aprovechamiento de residuos a traves de nuevas técnologias. </t>
  </si>
  <si>
    <t xml:space="preserve">Tramitar  los  permisos  y  licencias  para la construcción y operación  del relleno sanitario transitorio. </t>
  </si>
  <si>
    <t xml:space="preserve">Preparar, celebrar y adjudicar el(los) contrato(s)  de construcción, operación de la nueva celda del Relleno Sanitario transitorio. </t>
  </si>
  <si>
    <t xml:space="preserve">Modificar el POT para los predios aferentes al Predio Doña Juana - predios para Compensacion Ambiental ( Incluido predio Cantarna - Yerbabuena) </t>
  </si>
  <si>
    <t>Diseños de las tecnologías de Relleno Sanitario 
Contratos preparados, celebrados y adjudicados para la construcción, operación y mantenimiento de la(s)  tecnología(s) seleccionada(s), y de Interventoría. 
Permisos y licencias aprobadas para el proyecto.
Tecnología construida y desarrollada.
Cumplimiento de requerimientos sociales y ambientales de la implementación de la tecnología.
Predios identificados al Interiro del Predio Doña Juana. 
Habilitación de sitios viables POT modificado para compensacion Ambiental 
Adquisición  de predios para franja de aislamiento</t>
  </si>
  <si>
    <t xml:space="preserve">carlos </t>
  </si>
  <si>
    <t xml:space="preserve">mariana </t>
  </si>
  <si>
    <t xml:space="preserve">Nohora </t>
  </si>
  <si>
    <t>1 vez</t>
  </si>
  <si>
    <t xml:space="preserve">Tecnologias Implamentadas en el predio Doña Juana </t>
  </si>
  <si>
    <t xml:space="preserve">Revisión Documental
Visitas de Campo
Informes  </t>
  </si>
  <si>
    <t xml:space="preserve">Revisión Documental
Visitas de Campo
Informes  
Estudios Ambientales y Laboratorios </t>
  </si>
  <si>
    <t xml:space="preserve">Dependiendo del tiempo estimado del contrato </t>
  </si>
  <si>
    <t xml:space="preserve">1 vez </t>
  </si>
  <si>
    <t>Permanente</t>
  </si>
  <si>
    <t>Número de tecnologías desarrolladas para implementar en el Predio Doña  Juana</t>
  </si>
  <si>
    <t>Actas de inicio, Actas de reunión previas a la adjudicación del contrato, trabajo de campo</t>
  </si>
  <si>
    <t>Estudios Previos, Informes detallados de la tecnologia a implementar,  experiencia y conocimiento del contratista y actas de reunión</t>
  </si>
  <si>
    <t>Licencia Ambiental</t>
  </si>
  <si>
    <t xml:space="preserve">Ampliación y optimización  de la infraestructura para continuar  implementando la  técnologia. 
Aumento en los certificados de reduccion de emisiones y mayor oferta de energia para la venta. </t>
  </si>
  <si>
    <t>Promedio Anual:
870635 Ton de
CO2eq
27,5 MWh a 2041</t>
  </si>
  <si>
    <t>Estado de la infraestructura de tratamietno y aprovechamiento del Biogás
No de mantenimientos ejecutados/ No. de mantenimientos programados por el concesionario</t>
  </si>
  <si>
    <t xml:space="preserve">PROYECTO 5    Construcción de Celda para cierre progresivo  (Propendiendo por una disminución gradual del enterramiento). </t>
  </si>
  <si>
    <t>UAESP y Contratistas</t>
  </si>
  <si>
    <t>Anual y Mensual</t>
  </si>
  <si>
    <t xml:space="preserve">Distrito SPD y Catastro Distrital </t>
  </si>
  <si>
    <t>Estudio especifico y diseño de detalle de la tecnologia a implementar junto con el EIA.</t>
  </si>
  <si>
    <t>UAESP - Contratista (s)</t>
  </si>
  <si>
    <t xml:space="preserve"> UAESP - Contratista (s)</t>
  </si>
  <si>
    <t>Mensual</t>
  </si>
  <si>
    <t>Continuar captando   el   biogás   producido   en   el relleno.</t>
  </si>
  <si>
    <t>Construcción del jardín Infantil del barrio Paticos</t>
  </si>
  <si>
    <t>Número de medidas de compensación de la licencia ambiental realizadas /  Número de medidas de compensación de la licencia ambiental establecidas</t>
  </si>
  <si>
    <t>Semestral</t>
  </si>
  <si>
    <t>Implementación obra saneamiento básico para los sectores Mochuelo alto y bajo</t>
  </si>
  <si>
    <t>Revisión Documental
Trabajo de campo</t>
  </si>
  <si>
    <t>Una vez</t>
  </si>
  <si>
    <t>Documento Plan de Emergencia y Contingencia Diseñado en caso que el operador termine su contrato de forma anticipada</t>
  </si>
  <si>
    <t>Documento de soporte</t>
  </si>
  <si>
    <t>Operación de Celda en forma transitoría en caso que aplique</t>
  </si>
  <si>
    <t>Documento de soporte, informes mensuales de operación</t>
  </si>
  <si>
    <t xml:space="preserve">Mensual </t>
  </si>
  <si>
    <t>Diseños de las tecnologías de Relleno Sanitario 
Contratos preparados, celebrados y adjudicados para la construcción, operación y mantenimiento de la(s)  tecnología(s) seleccionada(s), y de Interventoría. 
Permisos y licencias aprobadas para el proyecto.
Tecnología construida y desarrollada.
Cumplimiento de requerimientos sociales y ambientales de la implementación de la tecnología.
Predios identificados al Interior del Predio Doña Juana. 
Habilitación de sitios viables POT modificado para compensacion Ambiental 
Adquisición  de predios para franja de aislamiento</t>
  </si>
  <si>
    <t xml:space="preserve">Estudios y Diseños Definitivos fase 3 terminados
Estudios y diseños de impacto ambiental terminados </t>
  </si>
  <si>
    <t xml:space="preserve">Relleno sanitario funcionando y operanrdo al 100% de eficienciencia técnica                                Número de PQR allegados en el mes </t>
  </si>
  <si>
    <t xml:space="preserve">Contrato operador Relleno sanitario, Contrato Interventor Relleno sanitario,
Informes de contratista 
 Informes de interventoría,
 Soportes actas de reunión, 
Soporte actas de inicio </t>
  </si>
  <si>
    <t xml:space="preserve">(Toneladas de Residuos dispuestas en R S / Toneladas de Residuos a Disponer en R S) * 100      
Número de PQR allegados en el mes </t>
  </si>
  <si>
    <t xml:space="preserve">Informes parciales, estudios previos, documentos de etapa precontractual                        Contrato operador Relleno sanitario, 
Contrato Interventor Relleno sanitario, 
Informes de contratista 
Informes de interventoría, 
 Soportes actas de reunión, 
Soporte actas de inicio </t>
  </si>
  <si>
    <t>Formulación al 100% del Estudio de prefactibilidad para habilityar áreas aledañas al RS como amortiguamiento</t>
  </si>
  <si>
    <t>Modificación de usos del suelo de Los predios Cantarrana y Yerbabuena</t>
  </si>
  <si>
    <t>(Número de Predios Adquiridos/Número de Predios Requeridos) * 100</t>
  </si>
  <si>
    <t xml:space="preserve">Estudios realizados  para identificación de zonas de amortiguamiento </t>
  </si>
  <si>
    <t>Certitifcado de Usos del suelo SDP y Catastro Distrital</t>
  </si>
  <si>
    <t xml:space="preserve"> Certificados de Tradición y Libertad, Escrituras de Predios</t>
  </si>
  <si>
    <t>Depende de contrato celebrado</t>
  </si>
  <si>
    <t xml:space="preserve">Estudio de factibilidad para habilitar áreas aledañas al relleno como zona de amortiguamiento e implementacion de proyectos relacionados con la gestion de residuos. </t>
  </si>
  <si>
    <t xml:space="preserve">Revisión Documental
Visitas de Campo
</t>
  </si>
  <si>
    <t xml:space="preserve">Contrato celebrado, 
Informes de contratista 
 Informes de interventoría,
 Soportes actas de reunión, 
Soporte actas de inicio </t>
  </si>
  <si>
    <r>
      <t xml:space="preserve">Modificar el POT para los predios aferentes al Predio Doña Juana - relacionados con </t>
    </r>
    <r>
      <rPr>
        <sz val="8"/>
        <color rgb="FFFF0000"/>
        <rFont val="Arial"/>
        <family val="2"/>
      </rPr>
      <t xml:space="preserve"> predio Cantarna - Yerbabuena) </t>
    </r>
  </si>
  <si>
    <r>
      <t>Modificar el POT para los predios aferentes al Predio Doña Juana - predios para</t>
    </r>
    <r>
      <rPr>
        <sz val="8"/>
        <color rgb="FFFF0000"/>
        <rFont val="Arial"/>
        <family val="2"/>
      </rPr>
      <t xml:space="preserve"> Compensacion Ambiental</t>
    </r>
  </si>
  <si>
    <t xml:space="preserve">POT Modificado inlcuyendo los predios para Compensacion Ambiental </t>
  </si>
  <si>
    <t xml:space="preserve">
UAESP - Contratista (s)</t>
  </si>
  <si>
    <t xml:space="preserve">Toneladas de Residuos tratadas y/o valorizadas/ Tonelas recibidas </t>
  </si>
  <si>
    <t xml:space="preserve">mensual </t>
  </si>
  <si>
    <r>
      <t xml:space="preserve">UAESP- </t>
    </r>
    <r>
      <rPr>
        <sz val="8"/>
        <color rgb="FFFF0000"/>
        <rFont val="Arial"/>
        <family val="2"/>
      </rPr>
      <t>SDP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</si>
</sst>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 #,##0.00_ ;_ * \-#,##0.00_ ;_ * &quot;-&quot;??_ ;_ @_ "/>
    <numFmt numFmtId="167" formatCode="_(&quot;$&quot;\ * #,##0.00_);_(&quot;$&quot;\ * \(#,##0.00\);_(&quot;$&quot;\ * &quot;-&quot;??_);_(@_)"/>
    <numFmt numFmtId="168" formatCode="_ [$€]\ * #,##0.00_ ;_ [$€]\ * \-#,##0.00_ ;_ [$€]\ * &quot;-&quot;??_ ;_ @_ "/>
    <numFmt numFmtId="169" formatCode="_-* #,##0_-;\-* #,##0_-;_-* &quot;-&quot;??_-;_-@_-"/>
  </numFmts>
  <fonts count="47" x14ac:knownFonts="1">
    <font>
      <sz val="11"/>
      <color rgb="FF000000"/>
      <name val="Calibri"/>
      <family val="2"/>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color rgb="FF000000"/>
      <name val="Arial"/>
      <family val="2"/>
    </font>
    <font>
      <b/>
      <sz val="8"/>
      <color rgb="FFFFFFFF"/>
      <name val="Arial"/>
      <family val="2"/>
    </font>
    <font>
      <sz val="8"/>
      <color rgb="FFFFFFFF"/>
      <name val="Arial"/>
      <family val="2"/>
    </font>
    <font>
      <sz val="8"/>
      <color rgb="FF000000"/>
      <name val="Arial"/>
      <family val="2"/>
    </font>
    <font>
      <sz val="8"/>
      <name val="Calibri"/>
      <family val="2"/>
      <charset val="204"/>
    </font>
    <font>
      <sz val="10"/>
      <color theme="1"/>
      <name val="Times New Roman"/>
      <family val="1"/>
    </font>
    <font>
      <b/>
      <sz val="10"/>
      <color rgb="FFFFFFFF"/>
      <name val="Times New Roman"/>
      <family val="1"/>
    </font>
    <font>
      <i/>
      <sz val="10"/>
      <color rgb="FFFFFFFF"/>
      <name val="Times New Roman"/>
      <family val="1"/>
    </font>
    <font>
      <b/>
      <sz val="10"/>
      <color rgb="FF000000"/>
      <name val="Times New Roman"/>
      <family val="1"/>
    </font>
    <font>
      <sz val="10"/>
      <color rgb="FF000000"/>
      <name val="Times New Roman"/>
      <family val="1"/>
    </font>
    <font>
      <sz val="8"/>
      <color theme="1"/>
      <name val="Helvetica"/>
    </font>
    <font>
      <sz val="8"/>
      <color theme="1"/>
      <name val="Times New Roman"/>
      <family val="1"/>
    </font>
    <font>
      <b/>
      <sz val="9"/>
      <color rgb="FFFFFFFF"/>
      <name val="Times New Roman"/>
      <family val="1"/>
    </font>
    <font>
      <b/>
      <sz val="8"/>
      <color rgb="FF000000"/>
      <name val="Times New Roman"/>
      <family val="1"/>
    </font>
    <font>
      <sz val="8"/>
      <color rgb="FF000000"/>
      <name val="Times New Roman"/>
      <family val="1"/>
    </font>
    <font>
      <sz val="11"/>
      <color rgb="FFFF0000"/>
      <name val="Calibri"/>
      <family val="2"/>
      <scheme val="minor"/>
    </font>
    <font>
      <b/>
      <sz val="11"/>
      <color theme="1"/>
      <name val="Calibri"/>
      <family val="2"/>
      <scheme val="minor"/>
    </font>
    <font>
      <sz val="48"/>
      <color theme="4"/>
      <name val="Calibri"/>
      <family val="2"/>
      <scheme val="minor"/>
    </font>
    <font>
      <b/>
      <sz val="26"/>
      <color theme="4"/>
      <name val="Calibri"/>
      <family val="2"/>
      <scheme val="minor"/>
    </font>
    <font>
      <sz val="22"/>
      <color theme="1"/>
      <name val="Calibri"/>
      <family val="2"/>
      <scheme val="minor"/>
    </font>
    <font>
      <sz val="16"/>
      <color theme="4"/>
      <name val="Calibri"/>
      <family val="2"/>
      <scheme val="minor"/>
    </font>
    <font>
      <sz val="18"/>
      <color theme="4"/>
      <name val="Calibri"/>
      <family val="2"/>
      <scheme val="minor"/>
    </font>
    <font>
      <sz val="11"/>
      <name val="Calibri"/>
      <family val="2"/>
      <scheme val="minor"/>
    </font>
    <font>
      <sz val="9"/>
      <color indexed="81"/>
      <name val="Tahoma"/>
      <family val="2"/>
    </font>
    <font>
      <b/>
      <sz val="9"/>
      <color indexed="81"/>
      <name val="Tahoma"/>
      <family val="2"/>
    </font>
    <font>
      <sz val="8"/>
      <name val="Arial"/>
      <family val="2"/>
    </font>
    <font>
      <sz val="11"/>
      <color rgb="FF000000"/>
      <name val="Calibri"/>
      <family val="2"/>
      <charset val="204"/>
    </font>
    <font>
      <sz val="11"/>
      <color theme="1"/>
      <name val="Arial"/>
      <family val="2"/>
    </font>
    <font>
      <sz val="10"/>
      <name val="Arial"/>
      <family val="2"/>
    </font>
    <font>
      <sz val="11"/>
      <color indexed="8"/>
      <name val="Calibri"/>
      <family val="2"/>
    </font>
    <font>
      <b/>
      <sz val="9"/>
      <color rgb="FFFFFFFF"/>
      <name val="Arial"/>
      <family val="2"/>
    </font>
    <font>
      <i/>
      <sz val="9"/>
      <color rgb="FFFFFFFF"/>
      <name val="Arial"/>
      <family val="2"/>
    </font>
    <font>
      <b/>
      <sz val="9"/>
      <color rgb="FF000000"/>
      <name val="Arial"/>
      <family val="2"/>
    </font>
    <font>
      <sz val="9"/>
      <color rgb="FF000000"/>
      <name val="Arial"/>
      <family val="2"/>
    </font>
    <font>
      <sz val="9"/>
      <color rgb="FFFFFFFF"/>
      <name val="Arial"/>
      <family val="2"/>
    </font>
    <font>
      <sz val="9"/>
      <color theme="1"/>
      <name val="Arial"/>
      <family val="2"/>
    </font>
    <font>
      <b/>
      <sz val="10"/>
      <color theme="1"/>
      <name val="Times New Roman"/>
      <family val="1"/>
    </font>
    <font>
      <i/>
      <sz val="9"/>
      <color rgb="FFFFFFFF"/>
      <name val="Arial"/>
    </font>
    <font>
      <b/>
      <sz val="9"/>
      <color rgb="FF000000"/>
      <name val="Arial"/>
    </font>
    <font>
      <sz val="9"/>
      <color rgb="FF000000"/>
      <name val="Arial"/>
    </font>
    <font>
      <sz val="8"/>
      <color theme="1"/>
      <name val="Arial"/>
      <family val="2"/>
    </font>
    <font>
      <sz val="8"/>
      <color rgb="FFFF0000"/>
      <name val="Arial"/>
      <family val="2"/>
    </font>
  </fonts>
  <fills count="15">
    <fill>
      <patternFill patternType="none"/>
    </fill>
    <fill>
      <patternFill patternType="gray125"/>
    </fill>
    <fill>
      <patternFill patternType="solid">
        <fgColor rgb="FF006FC0"/>
      </patternFill>
    </fill>
    <fill>
      <patternFill patternType="solid">
        <fgColor rgb="FF0070C0"/>
        <bgColor indexed="64"/>
      </patternFill>
    </fill>
    <fill>
      <patternFill patternType="solid">
        <fgColor theme="8"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rgb="FF00B050"/>
        <bgColor rgb="FF000000"/>
      </patternFill>
    </fill>
    <fill>
      <patternFill patternType="solid">
        <fgColor rgb="FF92D050"/>
        <bgColor rgb="FF000000"/>
      </patternFill>
    </fill>
    <fill>
      <patternFill patternType="solid">
        <fgColor rgb="FF00B050"/>
        <bgColor indexed="64"/>
      </patternFill>
    </fill>
    <fill>
      <patternFill patternType="solid">
        <fgColor rgb="FF92D050"/>
        <bgColor indexed="64"/>
      </patternFill>
    </fill>
    <fill>
      <patternFill patternType="solid">
        <fgColor theme="6"/>
        <bgColor indexed="64"/>
      </patternFill>
    </fill>
  </fills>
  <borders count="7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rgb="FF000000"/>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indexed="64"/>
      </right>
      <top style="thin">
        <color theme="4"/>
      </top>
      <bottom style="thin">
        <color indexed="64"/>
      </bottom>
      <diagonal/>
    </border>
    <border>
      <left style="thin">
        <color indexed="64"/>
      </left>
      <right style="thin">
        <color indexed="64"/>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theme="4"/>
      </left>
      <right style="thin">
        <color indexed="64"/>
      </right>
      <top style="thin">
        <color indexed="64"/>
      </top>
      <bottom style="thin">
        <color indexed="64"/>
      </bottom>
      <diagonal/>
    </border>
    <border>
      <left style="thin">
        <color indexed="64"/>
      </left>
      <right style="thin">
        <color theme="4"/>
      </right>
      <top style="thin">
        <color indexed="64"/>
      </top>
      <bottom style="thin">
        <color indexed="64"/>
      </bottom>
      <diagonal/>
    </border>
    <border>
      <left style="thin">
        <color theme="4"/>
      </left>
      <right style="thin">
        <color indexed="64"/>
      </right>
      <top style="thin">
        <color indexed="64"/>
      </top>
      <bottom style="thin">
        <color theme="4"/>
      </bottom>
      <diagonal/>
    </border>
    <border>
      <left style="thin">
        <color indexed="64"/>
      </left>
      <right style="thin">
        <color indexed="64"/>
      </right>
      <top style="thin">
        <color indexed="64"/>
      </top>
      <bottom style="thin">
        <color theme="4"/>
      </bottom>
      <diagonal/>
    </border>
    <border>
      <left style="thin">
        <color indexed="64"/>
      </left>
      <right style="thin">
        <color theme="4"/>
      </right>
      <top style="thin">
        <color indexed="64"/>
      </top>
      <bottom style="thin">
        <color theme="4"/>
      </bottom>
      <diagonal/>
    </border>
    <border>
      <left/>
      <right/>
      <top style="thin">
        <color theme="4"/>
      </top>
      <bottom style="thin">
        <color theme="4"/>
      </bottom>
      <diagonal/>
    </border>
    <border>
      <left/>
      <right style="thin">
        <color indexed="64"/>
      </right>
      <top/>
      <bottom style="thin">
        <color theme="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rgb="FF000000"/>
      </left>
      <right style="medium">
        <color rgb="FF000000"/>
      </right>
      <top/>
      <bottom style="medium">
        <color rgb="FF000000"/>
      </bottom>
      <diagonal/>
    </border>
    <border>
      <left/>
      <right style="thin">
        <color indexed="64"/>
      </right>
      <top style="medium">
        <color indexed="64"/>
      </top>
      <bottom style="medium">
        <color indexed="64"/>
      </bottom>
      <diagonal/>
    </border>
    <border>
      <left/>
      <right/>
      <top style="medium">
        <color indexed="64"/>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s>
  <cellStyleXfs count="20">
    <xf numFmtId="0" fontId="0" fillId="0" borderId="0"/>
    <xf numFmtId="0" fontId="4" fillId="0" borderId="3"/>
    <xf numFmtId="0" fontId="3" fillId="0" borderId="3"/>
    <xf numFmtId="0" fontId="32" fillId="0" borderId="3"/>
    <xf numFmtId="43" fontId="32" fillId="0" borderId="3" applyFont="0" applyFill="0" applyBorder="0" applyAlignment="0" applyProtection="0"/>
    <xf numFmtId="41" fontId="33" fillId="0" borderId="3" applyFont="0" applyFill="0" applyBorder="0" applyAlignment="0" applyProtection="0"/>
    <xf numFmtId="43" fontId="2" fillId="0" borderId="3" applyFont="0" applyFill="0" applyBorder="0" applyAlignment="0" applyProtection="0"/>
    <xf numFmtId="164" fontId="32" fillId="0" borderId="3" applyFont="0" applyFill="0" applyBorder="0" applyAlignment="0" applyProtection="0"/>
    <xf numFmtId="9" fontId="32" fillId="0" borderId="3" applyFont="0" applyFill="0" applyBorder="0" applyAlignment="0" applyProtection="0"/>
    <xf numFmtId="166" fontId="33" fillId="0" borderId="3" applyFont="0" applyFill="0" applyBorder="0" applyAlignment="0" applyProtection="0"/>
    <xf numFmtId="167" fontId="34" fillId="0" borderId="3" applyFont="0" applyFill="0" applyBorder="0" applyAlignment="0" applyProtection="0"/>
    <xf numFmtId="168" fontId="2" fillId="0" borderId="3"/>
    <xf numFmtId="167" fontId="2" fillId="0" borderId="3" applyFont="0" applyFill="0" applyBorder="0" applyAlignment="0" applyProtection="0"/>
    <xf numFmtId="0" fontId="33" fillId="0" borderId="3"/>
    <xf numFmtId="43" fontId="2" fillId="0" borderId="3" applyFont="0" applyFill="0" applyBorder="0" applyAlignment="0" applyProtection="0"/>
    <xf numFmtId="167" fontId="34" fillId="0" borderId="3" applyFont="0" applyFill="0" applyBorder="0" applyAlignment="0" applyProtection="0"/>
    <xf numFmtId="168" fontId="33" fillId="0" borderId="3"/>
    <xf numFmtId="167" fontId="34" fillId="0" borderId="3" applyFont="0" applyFill="0" applyBorder="0" applyAlignment="0" applyProtection="0"/>
    <xf numFmtId="165" fontId="32" fillId="0" borderId="3" applyFont="0" applyFill="0" applyBorder="0" applyAlignment="0" applyProtection="0"/>
    <xf numFmtId="43" fontId="31" fillId="0" borderId="0" applyFont="0" applyFill="0" applyBorder="0" applyAlignment="0" applyProtection="0"/>
  </cellStyleXfs>
  <cellXfs count="313">
    <xf numFmtId="0" fontId="0" fillId="0" borderId="0" xfId="0"/>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0" xfId="0" applyFont="1"/>
    <xf numFmtId="0" fontId="8" fillId="0" borderId="4" xfId="0" applyFont="1" applyBorder="1" applyAlignment="1">
      <alignment horizontal="center" vertical="center"/>
    </xf>
    <xf numFmtId="0" fontId="8" fillId="0" borderId="3" xfId="0" applyFont="1" applyBorder="1" applyAlignment="1">
      <alignment horizontal="center" vertical="top"/>
    </xf>
    <xf numFmtId="0" fontId="8" fillId="0" borderId="4" xfId="0" applyFont="1" applyBorder="1" applyAlignment="1">
      <alignment vertical="center"/>
    </xf>
    <xf numFmtId="0" fontId="8" fillId="0" borderId="8" xfId="0" applyFont="1" applyBorder="1" applyAlignment="1">
      <alignment horizontal="center" vertical="center"/>
    </xf>
    <xf numFmtId="0" fontId="8" fillId="0" borderId="3" xfId="0" applyFont="1" applyBorder="1" applyAlignment="1">
      <alignment horizontal="left" vertical="top"/>
    </xf>
    <xf numFmtId="0" fontId="8" fillId="0" borderId="4" xfId="0" applyFont="1" applyBorder="1"/>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Fill="1" applyBorder="1" applyAlignment="1">
      <alignment vertical="center" wrapText="1"/>
    </xf>
    <xf numFmtId="0" fontId="8" fillId="0" borderId="4" xfId="0" applyFont="1" applyFill="1" applyBorder="1" applyAlignment="1">
      <alignment horizontal="center" vertical="center" wrapText="1"/>
    </xf>
    <xf numFmtId="0" fontId="8" fillId="0" borderId="4" xfId="0" applyFont="1" applyBorder="1" applyAlignment="1">
      <alignment vertical="center" wrapText="1"/>
    </xf>
    <xf numFmtId="9" fontId="8" fillId="0" borderId="4" xfId="0" applyNumberFormat="1" applyFont="1" applyBorder="1" applyAlignment="1">
      <alignment vertical="center"/>
    </xf>
    <xf numFmtId="0" fontId="8" fillId="0" borderId="4" xfId="0" applyFont="1" applyFill="1" applyBorder="1" applyAlignment="1">
      <alignment horizontal="justify" vertical="center" wrapText="1"/>
    </xf>
    <xf numFmtId="9" fontId="8" fillId="0" borderId="4" xfId="0" applyNumberFormat="1" applyFont="1" applyBorder="1" applyAlignment="1">
      <alignment horizontal="center" vertical="center" wrapText="1"/>
    </xf>
    <xf numFmtId="0" fontId="8" fillId="0" borderId="10" xfId="0" applyFont="1" applyBorder="1" applyAlignment="1">
      <alignment horizontal="center" vertical="center"/>
    </xf>
    <xf numFmtId="0" fontId="8" fillId="0" borderId="10"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10" xfId="0" applyFont="1" applyBorder="1" applyAlignment="1">
      <alignment horizontal="center" vertical="center" wrapText="1"/>
    </xf>
    <xf numFmtId="0" fontId="4" fillId="0" borderId="3" xfId="1"/>
    <xf numFmtId="0" fontId="14" fillId="0" borderId="4" xfId="1" applyFont="1" applyBorder="1" applyAlignment="1">
      <alignment horizontal="center" vertical="center" wrapText="1"/>
    </xf>
    <xf numFmtId="0" fontId="10" fillId="0" borderId="3" xfId="1" applyFont="1"/>
    <xf numFmtId="0" fontId="10" fillId="0" borderId="3" xfId="1" applyFont="1" applyAlignment="1">
      <alignment horizontal="justify" vertical="top" wrapText="1"/>
    </xf>
    <xf numFmtId="0" fontId="14" fillId="6" borderId="3" xfId="1" applyFont="1" applyFill="1" applyAlignment="1">
      <alignment horizontal="justify" vertical="top" wrapText="1"/>
    </xf>
    <xf numFmtId="0" fontId="14" fillId="6" borderId="3" xfId="1" applyFont="1" applyFill="1" applyAlignment="1">
      <alignment horizontal="center" vertical="top" wrapText="1"/>
    </xf>
    <xf numFmtId="0" fontId="10" fillId="0" borderId="4" xfId="1" applyFont="1" applyBorder="1" applyAlignment="1">
      <alignment horizontal="justify" vertical="center" wrapText="1"/>
    </xf>
    <xf numFmtId="0" fontId="10" fillId="0" borderId="4" xfId="1" applyFont="1" applyBorder="1" applyAlignment="1">
      <alignment horizontal="center" vertical="center" wrapText="1"/>
    </xf>
    <xf numFmtId="0" fontId="10" fillId="0" borderId="4" xfId="1" applyFont="1" applyBorder="1" applyAlignment="1">
      <alignment vertical="center" wrapText="1"/>
    </xf>
    <xf numFmtId="0" fontId="10" fillId="0" borderId="4" xfId="1" applyFont="1" applyBorder="1" applyAlignment="1">
      <alignment horizontal="justify" vertical="top" wrapText="1"/>
    </xf>
    <xf numFmtId="0" fontId="10" fillId="0" borderId="4" xfId="1" applyFont="1" applyBorder="1" applyAlignment="1">
      <alignment horizontal="center" vertical="center"/>
    </xf>
    <xf numFmtId="0" fontId="10" fillId="0" borderId="4" xfId="1" applyFont="1" applyBorder="1" applyAlignment="1">
      <alignment horizontal="center" vertical="top" wrapText="1"/>
    </xf>
    <xf numFmtId="0" fontId="10" fillId="0" borderId="4" xfId="1" applyFont="1" applyBorder="1" applyAlignment="1">
      <alignment horizontal="left" vertical="center" wrapText="1"/>
    </xf>
    <xf numFmtId="0" fontId="11" fillId="3" borderId="27" xfId="1" applyFont="1" applyFill="1" applyBorder="1" applyAlignment="1">
      <alignment horizontal="center" vertical="center" wrapText="1"/>
    </xf>
    <xf numFmtId="0" fontId="11" fillId="3" borderId="28" xfId="1" applyFont="1" applyFill="1" applyBorder="1" applyAlignment="1">
      <alignment horizontal="center" vertical="center" wrapText="1"/>
    </xf>
    <xf numFmtId="0" fontId="11" fillId="3" borderId="29" xfId="1" applyFont="1" applyFill="1" applyBorder="1" applyAlignment="1">
      <alignment horizontal="center" vertical="center" wrapText="1"/>
    </xf>
    <xf numFmtId="0" fontId="14" fillId="0" borderId="4" xfId="1" applyFont="1" applyBorder="1" applyAlignment="1">
      <alignment horizontal="justify" vertical="center" wrapText="1"/>
    </xf>
    <xf numFmtId="0" fontId="15" fillId="0" borderId="3" xfId="1" applyFont="1"/>
    <xf numFmtId="0" fontId="14" fillId="0" borderId="3" xfId="1" applyFont="1" applyAlignment="1">
      <alignment horizontal="justify" vertical="top" wrapText="1"/>
    </xf>
    <xf numFmtId="0" fontId="14" fillId="0" borderId="3" xfId="1" applyFont="1" applyAlignment="1">
      <alignment horizontal="center" vertical="top" wrapText="1"/>
    </xf>
    <xf numFmtId="0" fontId="16" fillId="0" borderId="3" xfId="1" applyFont="1"/>
    <xf numFmtId="0" fontId="17" fillId="4" borderId="14" xfId="1" applyFont="1" applyFill="1" applyBorder="1" applyAlignment="1">
      <alignment horizontal="center" vertical="center" wrapText="1"/>
    </xf>
    <xf numFmtId="0" fontId="17" fillId="4" borderId="12" xfId="1" applyFont="1" applyFill="1" applyBorder="1" applyAlignment="1">
      <alignment horizontal="center" vertical="center"/>
    </xf>
    <xf numFmtId="0" fontId="17" fillId="4" borderId="13" xfId="1" applyFont="1" applyFill="1" applyBorder="1" applyAlignment="1">
      <alignment horizontal="center" vertical="center"/>
    </xf>
    <xf numFmtId="0" fontId="17" fillId="4" borderId="27" xfId="1" applyFont="1" applyFill="1" applyBorder="1" applyAlignment="1">
      <alignment horizontal="center" vertical="center"/>
    </xf>
    <xf numFmtId="0" fontId="17" fillId="4" borderId="29" xfId="1" applyFont="1" applyFill="1" applyBorder="1" applyAlignment="1">
      <alignment horizontal="center" vertical="center"/>
    </xf>
    <xf numFmtId="0" fontId="17" fillId="4" borderId="28" xfId="1" applyFont="1" applyFill="1" applyBorder="1" applyAlignment="1">
      <alignment horizontal="center" vertical="center"/>
    </xf>
    <xf numFmtId="0" fontId="19" fillId="0" borderId="4" xfId="1" applyFont="1" applyBorder="1" applyAlignment="1">
      <alignment horizontal="center" vertical="top" wrapText="1"/>
    </xf>
    <xf numFmtId="0" fontId="19" fillId="0" borderId="4" xfId="1" applyFont="1" applyBorder="1" applyAlignment="1">
      <alignment horizontal="center" vertical="center" wrapText="1"/>
    </xf>
    <xf numFmtId="0" fontId="19" fillId="7" borderId="4" xfId="1" applyFont="1" applyFill="1" applyBorder="1" applyAlignment="1">
      <alignment horizontal="center" vertical="center" wrapText="1"/>
    </xf>
    <xf numFmtId="0" fontId="19" fillId="0" borderId="4" xfId="1" applyFont="1" applyBorder="1" applyAlignment="1">
      <alignment horizontal="center" vertical="center"/>
    </xf>
    <xf numFmtId="0" fontId="19" fillId="7" borderId="4" xfId="1" applyFont="1" applyFill="1" applyBorder="1" applyAlignment="1">
      <alignment horizontal="center" vertical="center"/>
    </xf>
    <xf numFmtId="0" fontId="19" fillId="0" borderId="4" xfId="1" applyFont="1" applyBorder="1" applyAlignment="1">
      <alignment horizontal="justify" vertical="center" wrapText="1"/>
    </xf>
    <xf numFmtId="0" fontId="16" fillId="0" borderId="4" xfId="1" applyFont="1" applyBorder="1"/>
    <xf numFmtId="0" fontId="16" fillId="0" borderId="4" xfId="1" applyFont="1" applyBorder="1" applyAlignment="1">
      <alignment horizontal="center" vertical="center"/>
    </xf>
    <xf numFmtId="0" fontId="16" fillId="0" borderId="4" xfId="1" applyFont="1" applyBorder="1" applyAlignment="1">
      <alignment horizontal="center"/>
    </xf>
    <xf numFmtId="0" fontId="16" fillId="0" borderId="4" xfId="1" applyFont="1" applyBorder="1" applyAlignment="1">
      <alignment wrapText="1"/>
    </xf>
    <xf numFmtId="0" fontId="10" fillId="0" borderId="4" xfId="1" applyFont="1" applyFill="1" applyBorder="1" applyAlignment="1">
      <alignment horizontal="justify" vertical="center" wrapText="1"/>
    </xf>
    <xf numFmtId="0" fontId="10" fillId="0" borderId="4" xfId="1" applyFont="1" applyFill="1" applyBorder="1" applyAlignment="1">
      <alignment vertical="center" wrapText="1"/>
    </xf>
    <xf numFmtId="0" fontId="10" fillId="0" borderId="4" xfId="1" applyFont="1" applyFill="1" applyBorder="1" applyAlignment="1">
      <alignment horizontal="left" vertical="center" wrapText="1"/>
    </xf>
    <xf numFmtId="0" fontId="3" fillId="0" borderId="3" xfId="2"/>
    <xf numFmtId="0" fontId="3" fillId="0" borderId="3" xfId="2" applyAlignment="1">
      <alignment horizontal="center" vertical="center" wrapText="1" shrinkToFit="1"/>
    </xf>
    <xf numFmtId="0" fontId="3" fillId="6" borderId="3" xfId="2" applyFill="1" applyAlignment="1">
      <alignment horizontal="center" vertical="center" wrapText="1" shrinkToFit="1"/>
    </xf>
    <xf numFmtId="0" fontId="3" fillId="0" borderId="3" xfId="2" applyAlignment="1">
      <alignment horizontal="center"/>
    </xf>
    <xf numFmtId="0" fontId="3" fillId="0" borderId="48" xfId="2" applyBorder="1" applyAlignment="1">
      <alignment horizontal="center"/>
    </xf>
    <xf numFmtId="0" fontId="3" fillId="0" borderId="48" xfId="2" applyBorder="1"/>
    <xf numFmtId="0" fontId="3" fillId="0" borderId="38" xfId="2" applyBorder="1" applyAlignment="1">
      <alignment horizontal="center"/>
    </xf>
    <xf numFmtId="0" fontId="3" fillId="0" borderId="38" xfId="2" applyBorder="1"/>
    <xf numFmtId="0" fontId="3" fillId="0" borderId="49" xfId="2" applyBorder="1" applyAlignment="1">
      <alignment horizontal="center"/>
    </xf>
    <xf numFmtId="0" fontId="3" fillId="0" borderId="33" xfId="2" applyBorder="1"/>
    <xf numFmtId="0" fontId="24" fillId="0" borderId="3" xfId="2" applyFont="1" applyAlignment="1">
      <alignment horizontal="center" vertical="center"/>
    </xf>
    <xf numFmtId="0" fontId="24" fillId="0" borderId="38" xfId="2" applyFont="1" applyBorder="1" applyAlignment="1">
      <alignment horizontal="center" vertical="center"/>
    </xf>
    <xf numFmtId="0" fontId="3" fillId="0" borderId="36" xfId="2" applyBorder="1"/>
    <xf numFmtId="0" fontId="3" fillId="6" borderId="3" xfId="2" applyFill="1"/>
    <xf numFmtId="0" fontId="3" fillId="0" borderId="3" xfId="2" applyBorder="1" applyAlignment="1">
      <alignment horizontal="center" vertical="center" wrapText="1" shrinkToFit="1"/>
    </xf>
    <xf numFmtId="0" fontId="3" fillId="0" borderId="3" xfId="2" applyBorder="1"/>
    <xf numFmtId="0" fontId="3" fillId="6" borderId="3" xfId="2" applyFill="1" applyBorder="1" applyAlignment="1">
      <alignment horizontal="center" vertical="center" wrapText="1" shrinkToFit="1"/>
    </xf>
    <xf numFmtId="0" fontId="3" fillId="0" borderId="3" xfId="2" applyBorder="1" applyAlignment="1">
      <alignment horizontal="center"/>
    </xf>
    <xf numFmtId="0" fontId="24" fillId="0" borderId="3" xfId="2" applyFont="1" applyBorder="1" applyAlignment="1">
      <alignment horizontal="center" vertical="center"/>
    </xf>
    <xf numFmtId="0" fontId="30" fillId="0" borderId="4" xfId="0" applyFont="1" applyFill="1" applyBorder="1" applyAlignment="1">
      <alignment horizontal="justify" vertical="center" wrapText="1"/>
    </xf>
    <xf numFmtId="0" fontId="30" fillId="0" borderId="4" xfId="0" applyFont="1" applyBorder="1" applyAlignment="1">
      <alignment horizontal="center" vertical="center" wrapText="1"/>
    </xf>
    <xf numFmtId="0" fontId="8" fillId="0" borderId="4" xfId="0" applyFont="1" applyBorder="1" applyAlignment="1">
      <alignment horizontal="center" vertical="center"/>
    </xf>
    <xf numFmtId="43" fontId="8" fillId="0" borderId="0" xfId="19" applyFont="1"/>
    <xf numFmtId="169" fontId="8" fillId="0" borderId="0" xfId="19" applyNumberFormat="1" applyFont="1"/>
    <xf numFmtId="0" fontId="8" fillId="0" borderId="0" xfId="0" applyFont="1" applyAlignment="1">
      <alignment wrapText="1"/>
    </xf>
    <xf numFmtId="169" fontId="8" fillId="0" borderId="0" xfId="19" applyNumberFormat="1" applyFont="1" applyAlignment="1">
      <alignment vertical="center" wrapText="1"/>
    </xf>
    <xf numFmtId="0" fontId="8" fillId="0" borderId="0" xfId="0" applyFont="1" applyAlignment="1">
      <alignment horizontal="right" vertical="center"/>
    </xf>
    <xf numFmtId="0" fontId="30" fillId="0" borderId="4" xfId="0" applyFont="1" applyBorder="1" applyAlignment="1">
      <alignment horizontal="justify" vertical="center" wrapText="1"/>
    </xf>
    <xf numFmtId="0" fontId="30" fillId="0" borderId="8" xfId="0" applyFont="1" applyBorder="1" applyAlignment="1">
      <alignment horizontal="center" vertical="center"/>
    </xf>
    <xf numFmtId="0" fontId="30" fillId="0" borderId="4" xfId="0" applyFont="1" applyBorder="1"/>
    <xf numFmtId="0" fontId="30" fillId="0" borderId="0" xfId="0" applyFont="1"/>
    <xf numFmtId="0" fontId="30" fillId="0" borderId="4" xfId="0" applyFont="1" applyBorder="1" applyAlignment="1">
      <alignment vertical="top" wrapText="1"/>
    </xf>
    <xf numFmtId="0" fontId="30" fillId="0" borderId="8" xfId="0" applyFont="1" applyBorder="1" applyAlignment="1">
      <alignment horizontal="center" vertical="center" wrapText="1"/>
    </xf>
    <xf numFmtId="0" fontId="30" fillId="0" borderId="4" xfId="0" applyFont="1" applyBorder="1" applyAlignment="1">
      <alignment wrapText="1"/>
    </xf>
    <xf numFmtId="0" fontId="30" fillId="0" borderId="10" xfId="0" applyFont="1" applyBorder="1" applyAlignment="1">
      <alignment horizontal="justify" vertical="center" wrapText="1"/>
    </xf>
    <xf numFmtId="0" fontId="30" fillId="0" borderId="10" xfId="0" applyFont="1" applyBorder="1" applyAlignment="1">
      <alignment horizontal="center" vertical="center" wrapText="1"/>
    </xf>
    <xf numFmtId="0" fontId="30" fillId="0" borderId="61" xfId="0" applyFont="1" applyBorder="1" applyAlignment="1">
      <alignment horizontal="center" vertical="center"/>
    </xf>
    <xf numFmtId="0" fontId="30" fillId="0" borderId="10" xfId="0" applyFont="1" applyBorder="1"/>
    <xf numFmtId="0" fontId="30" fillId="0" borderId="3" xfId="0" applyFont="1" applyBorder="1"/>
    <xf numFmtId="0" fontId="30" fillId="0" borderId="4" xfId="0" applyFont="1" applyBorder="1" applyAlignment="1">
      <alignment horizontal="center" vertical="center"/>
    </xf>
    <xf numFmtId="0" fontId="1" fillId="0" borderId="3" xfId="1" applyFont="1"/>
    <xf numFmtId="0" fontId="35" fillId="10" borderId="12" xfId="0" applyFont="1" applyFill="1" applyBorder="1" applyAlignment="1">
      <alignment horizontal="center" wrapText="1"/>
    </xf>
    <xf numFmtId="0" fontId="35" fillId="10" borderId="13" xfId="0" applyFont="1" applyFill="1" applyBorder="1" applyAlignment="1">
      <alignment horizontal="center" wrapText="1"/>
    </xf>
    <xf numFmtId="0" fontId="35" fillId="12" borderId="68" xfId="0" applyFont="1" applyFill="1" applyBorder="1" applyAlignment="1">
      <alignment horizontal="center" vertical="center" textRotation="90" wrapText="1"/>
    </xf>
    <xf numFmtId="0" fontId="35" fillId="12" borderId="70" xfId="0" applyFont="1" applyFill="1" applyBorder="1" applyAlignment="1">
      <alignment horizontal="center" vertical="center" textRotation="90" wrapText="1"/>
    </xf>
    <xf numFmtId="0" fontId="35" fillId="12" borderId="28" xfId="0" applyFont="1" applyFill="1" applyBorder="1" applyAlignment="1">
      <alignment horizontal="center" vertical="center" textRotation="90" wrapText="1"/>
    </xf>
    <xf numFmtId="9" fontId="8" fillId="14" borderId="4" xfId="0" applyNumberFormat="1" applyFont="1" applyFill="1" applyBorder="1" applyAlignment="1">
      <alignment horizontal="center" vertical="center" wrapText="1"/>
    </xf>
    <xf numFmtId="0" fontId="11" fillId="12" borderId="20" xfId="1" applyFont="1" applyFill="1" applyBorder="1" applyAlignment="1">
      <alignment horizontal="center" vertical="center" wrapText="1"/>
    </xf>
    <xf numFmtId="0" fontId="11" fillId="12" borderId="21" xfId="1" applyFont="1" applyFill="1" applyBorder="1" applyAlignment="1">
      <alignment horizontal="center" vertical="center" wrapText="1"/>
    </xf>
    <xf numFmtId="0" fontId="11" fillId="12" borderId="22" xfId="1" applyFont="1" applyFill="1" applyBorder="1" applyAlignment="1">
      <alignment horizontal="center" vertical="center" wrapText="1"/>
    </xf>
    <xf numFmtId="0" fontId="10" fillId="0" borderId="3" xfId="1" applyFont="1" applyBorder="1" applyAlignment="1">
      <alignment vertical="center"/>
    </xf>
    <xf numFmtId="0" fontId="45" fillId="0" borderId="4" xfId="0" applyFont="1" applyBorder="1" applyAlignment="1">
      <alignment horizontal="center" vertical="center" wrapText="1"/>
    </xf>
    <xf numFmtId="0" fontId="45" fillId="0" borderId="4" xfId="0" applyFont="1" applyBorder="1" applyAlignment="1">
      <alignment horizontal="justify" vertical="center" wrapText="1"/>
    </xf>
    <xf numFmtId="0" fontId="45" fillId="0" borderId="4" xfId="0" applyFont="1" applyFill="1" applyBorder="1" applyAlignment="1">
      <alignment horizontal="justify" vertical="center" wrapText="1"/>
    </xf>
    <xf numFmtId="0" fontId="35" fillId="12" borderId="67" xfId="0" applyFont="1" applyFill="1" applyBorder="1" applyAlignment="1">
      <alignment horizontal="center" vertical="center" wrapText="1"/>
    </xf>
    <xf numFmtId="9" fontId="30" fillId="14" borderId="4" xfId="0" applyNumberFormat="1" applyFont="1" applyFill="1" applyBorder="1" applyAlignment="1">
      <alignment horizontal="center" vertical="center" wrapText="1"/>
    </xf>
    <xf numFmtId="9" fontId="30" fillId="0" borderId="4" xfId="0" applyNumberFormat="1" applyFont="1" applyFill="1" applyBorder="1" applyAlignment="1">
      <alignment horizontal="center" vertical="center" wrapText="1"/>
    </xf>
    <xf numFmtId="0" fontId="30" fillId="9" borderId="4" xfId="0" applyFont="1" applyFill="1" applyBorder="1" applyAlignment="1">
      <alignment horizontal="justify" vertical="center" wrapText="1"/>
    </xf>
    <xf numFmtId="0" fontId="8" fillId="9" borderId="4" xfId="0" applyFont="1" applyFill="1" applyBorder="1" applyAlignment="1">
      <alignment horizontal="justify" vertical="center" wrapText="1"/>
    </xf>
    <xf numFmtId="0" fontId="8" fillId="9" borderId="4" xfId="0" applyFont="1" applyFill="1" applyBorder="1" applyAlignment="1">
      <alignment horizontal="center" vertical="center"/>
    </xf>
    <xf numFmtId="0" fontId="8" fillId="9" borderId="8" xfId="0" applyFont="1" applyFill="1" applyBorder="1" applyAlignment="1">
      <alignment horizontal="center" vertical="center"/>
    </xf>
    <xf numFmtId="0" fontId="8" fillId="9" borderId="6"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3" fillId="0" borderId="32" xfId="2" applyBorder="1" applyAlignment="1">
      <alignment horizontal="center" vertical="center" wrapText="1" shrinkToFit="1"/>
    </xf>
    <xf numFmtId="0" fontId="3" fillId="0" borderId="33" xfId="2" applyBorder="1" applyAlignment="1">
      <alignment horizontal="center" vertical="center" wrapText="1" shrinkToFit="1"/>
    </xf>
    <xf numFmtId="0" fontId="3" fillId="0" borderId="34" xfId="2" applyBorder="1" applyAlignment="1">
      <alignment horizontal="center" vertical="center" wrapText="1" shrinkToFit="1"/>
    </xf>
    <xf numFmtId="0" fontId="3" fillId="0" borderId="35" xfId="2" applyBorder="1" applyAlignment="1">
      <alignment horizontal="center" vertical="center" wrapText="1" shrinkToFit="1"/>
    </xf>
    <xf numFmtId="0" fontId="3" fillId="0" borderId="3" xfId="2" applyBorder="1" applyAlignment="1">
      <alignment horizontal="center" vertical="center" wrapText="1" shrinkToFit="1"/>
    </xf>
    <xf numFmtId="0" fontId="3" fillId="0" borderId="36" xfId="2" applyBorder="1" applyAlignment="1">
      <alignment horizontal="center" vertical="center" wrapText="1" shrinkToFit="1"/>
    </xf>
    <xf numFmtId="0" fontId="3" fillId="0" borderId="37" xfId="2" applyBorder="1" applyAlignment="1">
      <alignment horizontal="center" vertical="center" wrapText="1" shrinkToFit="1"/>
    </xf>
    <xf numFmtId="0" fontId="3" fillId="0" borderId="38" xfId="2" applyBorder="1" applyAlignment="1">
      <alignment horizontal="center" vertical="center" wrapText="1" shrinkToFit="1"/>
    </xf>
    <xf numFmtId="0" fontId="3" fillId="0" borderId="39" xfId="2" applyBorder="1" applyAlignment="1">
      <alignment horizontal="center" vertical="center" wrapText="1" shrinkToFit="1"/>
    </xf>
    <xf numFmtId="0" fontId="3" fillId="0" borderId="40" xfId="2" applyBorder="1" applyAlignment="1">
      <alignment horizontal="center" vertical="center" wrapText="1" shrinkToFit="1"/>
    </xf>
    <xf numFmtId="0" fontId="3" fillId="0" borderId="41" xfId="2" applyBorder="1" applyAlignment="1">
      <alignment horizontal="center" vertical="center" wrapText="1" shrinkToFit="1"/>
    </xf>
    <xf numFmtId="0" fontId="3" fillId="0" borderId="42" xfId="2" applyBorder="1" applyAlignment="1">
      <alignment horizontal="center" vertical="center" wrapText="1" shrinkToFit="1"/>
    </xf>
    <xf numFmtId="0" fontId="3" fillId="0" borderId="43" xfId="2" applyBorder="1" applyAlignment="1">
      <alignment horizontal="center" vertical="center" wrapText="1" shrinkToFit="1"/>
    </xf>
    <xf numFmtId="0" fontId="3" fillId="0" borderId="4" xfId="2" applyBorder="1" applyAlignment="1">
      <alignment horizontal="center" vertical="center" wrapText="1" shrinkToFit="1"/>
    </xf>
    <xf numFmtId="0" fontId="3" fillId="0" borderId="44" xfId="2" applyBorder="1" applyAlignment="1">
      <alignment horizontal="center" vertical="center" wrapText="1" shrinkToFit="1"/>
    </xf>
    <xf numFmtId="0" fontId="3" fillId="0" borderId="45" xfId="2" applyBorder="1" applyAlignment="1">
      <alignment horizontal="center" vertical="center" wrapText="1" shrinkToFit="1"/>
    </xf>
    <xf numFmtId="0" fontId="3" fillId="0" borderId="46" xfId="2" applyBorder="1" applyAlignment="1">
      <alignment horizontal="center" vertical="center" wrapText="1" shrinkToFit="1"/>
    </xf>
    <xf numFmtId="0" fontId="3" fillId="0" borderId="47" xfId="2" applyBorder="1" applyAlignment="1">
      <alignment horizontal="center" vertical="center" wrapText="1" shrinkToFit="1"/>
    </xf>
    <xf numFmtId="0" fontId="25" fillId="0" borderId="3" xfId="2" applyFont="1" applyAlignment="1">
      <alignment horizontal="center" vertical="center" textRotation="90"/>
    </xf>
    <xf numFmtId="0" fontId="3" fillId="6" borderId="40" xfId="2" applyFill="1" applyBorder="1" applyAlignment="1">
      <alignment horizontal="center" vertical="center" wrapText="1" shrinkToFit="1"/>
    </xf>
    <xf numFmtId="0" fontId="3" fillId="6" borderId="41" xfId="2" applyFill="1" applyBorder="1" applyAlignment="1">
      <alignment horizontal="center" vertical="center" wrapText="1" shrinkToFit="1"/>
    </xf>
    <xf numFmtId="0" fontId="3" fillId="6" borderId="42" xfId="2" applyFill="1" applyBorder="1" applyAlignment="1">
      <alignment horizontal="center" vertical="center" wrapText="1" shrinkToFit="1"/>
    </xf>
    <xf numFmtId="0" fontId="3" fillId="6" borderId="43" xfId="2" applyFill="1" applyBorder="1" applyAlignment="1">
      <alignment horizontal="center" vertical="center" wrapText="1" shrinkToFit="1"/>
    </xf>
    <xf numFmtId="0" fontId="3" fillId="6" borderId="4" xfId="2" applyFill="1" applyBorder="1" applyAlignment="1">
      <alignment horizontal="center" vertical="center" wrapText="1" shrinkToFit="1"/>
    </xf>
    <xf numFmtId="0" fontId="3" fillId="6" borderId="44" xfId="2" applyFill="1" applyBorder="1" applyAlignment="1">
      <alignment horizontal="center" vertical="center" wrapText="1" shrinkToFit="1"/>
    </xf>
    <xf numFmtId="0" fontId="3" fillId="6" borderId="45" xfId="2" applyFill="1" applyBorder="1" applyAlignment="1">
      <alignment horizontal="center" vertical="center" wrapText="1" shrinkToFit="1"/>
    </xf>
    <xf numFmtId="0" fontId="3" fillId="6" borderId="46" xfId="2" applyFill="1" applyBorder="1" applyAlignment="1">
      <alignment horizontal="center" vertical="center" wrapText="1" shrinkToFit="1"/>
    </xf>
    <xf numFmtId="0" fontId="3" fillId="6" borderId="47" xfId="2" applyFill="1" applyBorder="1" applyAlignment="1">
      <alignment horizontal="center" vertical="center" wrapText="1" shrinkToFit="1"/>
    </xf>
    <xf numFmtId="0" fontId="3" fillId="6" borderId="32" xfId="2" applyFill="1" applyBorder="1" applyAlignment="1">
      <alignment horizontal="center" vertical="center" wrapText="1" shrinkToFit="1"/>
    </xf>
    <xf numFmtId="0" fontId="3" fillId="6" borderId="33" xfId="2" applyFill="1" applyBorder="1" applyAlignment="1">
      <alignment horizontal="center" vertical="center" wrapText="1" shrinkToFit="1"/>
    </xf>
    <xf numFmtId="0" fontId="3" fillId="6" borderId="34" xfId="2" applyFill="1" applyBorder="1" applyAlignment="1">
      <alignment horizontal="center" vertical="center" wrapText="1" shrinkToFit="1"/>
    </xf>
    <xf numFmtId="0" fontId="3" fillId="6" borderId="35" xfId="2" applyFill="1" applyBorder="1" applyAlignment="1">
      <alignment horizontal="center" vertical="center" wrapText="1" shrinkToFit="1"/>
    </xf>
    <xf numFmtId="0" fontId="3" fillId="6" borderId="3" xfId="2" applyFill="1" applyBorder="1" applyAlignment="1">
      <alignment horizontal="center" vertical="center" wrapText="1" shrinkToFit="1"/>
    </xf>
    <xf numFmtId="0" fontId="3" fillId="6" borderId="36" xfId="2" applyFill="1" applyBorder="1" applyAlignment="1">
      <alignment horizontal="center" vertical="center" wrapText="1" shrinkToFit="1"/>
    </xf>
    <xf numFmtId="0" fontId="3" fillId="6" borderId="37" xfId="2" applyFill="1" applyBorder="1" applyAlignment="1">
      <alignment horizontal="center" vertical="center" wrapText="1" shrinkToFit="1"/>
    </xf>
    <xf numFmtId="0" fontId="3" fillId="6" borderId="38" xfId="2" applyFill="1" applyBorder="1" applyAlignment="1">
      <alignment horizontal="center" vertical="center" wrapText="1" shrinkToFit="1"/>
    </xf>
    <xf numFmtId="0" fontId="3" fillId="6" borderId="39" xfId="2" applyFill="1" applyBorder="1" applyAlignment="1">
      <alignment horizontal="center" vertical="center" wrapText="1" shrinkToFit="1"/>
    </xf>
    <xf numFmtId="0" fontId="23" fillId="0" borderId="50" xfId="2" applyFont="1" applyBorder="1" applyAlignment="1">
      <alignment horizontal="center" vertical="center" wrapText="1"/>
    </xf>
    <xf numFmtId="0" fontId="23" fillId="0" borderId="51" xfId="2" applyFont="1" applyBorder="1" applyAlignment="1">
      <alignment horizontal="center" vertical="center" wrapText="1"/>
    </xf>
    <xf numFmtId="0" fontId="23" fillId="0" borderId="52" xfId="2" applyFont="1" applyBorder="1" applyAlignment="1">
      <alignment horizontal="center" vertical="center" wrapText="1"/>
    </xf>
    <xf numFmtId="0" fontId="23" fillId="0" borderId="53" xfId="2" applyFont="1" applyBorder="1" applyAlignment="1">
      <alignment horizontal="center" vertical="center" wrapText="1"/>
    </xf>
    <xf numFmtId="0" fontId="23" fillId="0" borderId="3" xfId="2" applyFont="1" applyBorder="1" applyAlignment="1">
      <alignment horizontal="center" vertical="center" wrapText="1"/>
    </xf>
    <xf numFmtId="0" fontId="23" fillId="0" borderId="54" xfId="2" applyFont="1" applyBorder="1" applyAlignment="1">
      <alignment horizontal="center" vertical="center" wrapText="1"/>
    </xf>
    <xf numFmtId="0" fontId="23" fillId="0" borderId="55" xfId="2" applyFont="1" applyBorder="1" applyAlignment="1">
      <alignment horizontal="center" vertical="center" wrapText="1"/>
    </xf>
    <xf numFmtId="0" fontId="23" fillId="0" borderId="56" xfId="2" applyFont="1" applyBorder="1" applyAlignment="1">
      <alignment horizontal="center" vertical="center" wrapText="1"/>
    </xf>
    <xf numFmtId="0" fontId="23" fillId="0" borderId="57" xfId="2" applyFont="1" applyBorder="1" applyAlignment="1">
      <alignment horizontal="center" vertical="center" wrapText="1"/>
    </xf>
    <xf numFmtId="0" fontId="26" fillId="0" borderId="3" xfId="2" applyFont="1" applyAlignment="1">
      <alignment horizontal="center" vertical="center" textRotation="90"/>
    </xf>
    <xf numFmtId="0" fontId="3" fillId="8" borderId="40" xfId="2" applyFill="1" applyBorder="1" applyAlignment="1">
      <alignment horizontal="center" vertical="center" wrapText="1" shrinkToFit="1"/>
    </xf>
    <xf numFmtId="0" fontId="3" fillId="8" borderId="41" xfId="2" applyFill="1" applyBorder="1" applyAlignment="1">
      <alignment horizontal="center" vertical="center" wrapText="1" shrinkToFit="1"/>
    </xf>
    <xf numFmtId="0" fontId="3" fillId="8" borderId="42" xfId="2" applyFill="1" applyBorder="1" applyAlignment="1">
      <alignment horizontal="center" vertical="center" wrapText="1" shrinkToFit="1"/>
    </xf>
    <xf numFmtId="0" fontId="3" fillId="8" borderId="43" xfId="2" applyFill="1" applyBorder="1" applyAlignment="1">
      <alignment horizontal="center" vertical="center" wrapText="1" shrinkToFit="1"/>
    </xf>
    <xf numFmtId="0" fontId="3" fillId="8" borderId="4" xfId="2" applyFill="1" applyBorder="1" applyAlignment="1">
      <alignment horizontal="center" vertical="center" wrapText="1" shrinkToFit="1"/>
    </xf>
    <xf numFmtId="0" fontId="3" fillId="8" borderId="44" xfId="2" applyFill="1" applyBorder="1" applyAlignment="1">
      <alignment horizontal="center" vertical="center" wrapText="1" shrinkToFit="1"/>
    </xf>
    <xf numFmtId="0" fontId="3" fillId="8" borderId="45" xfId="2" applyFill="1" applyBorder="1" applyAlignment="1">
      <alignment horizontal="center" vertical="center" wrapText="1" shrinkToFit="1"/>
    </xf>
    <xf numFmtId="0" fontId="3" fillId="8" borderId="46" xfId="2" applyFill="1" applyBorder="1" applyAlignment="1">
      <alignment horizontal="center" vertical="center" wrapText="1" shrinkToFit="1"/>
    </xf>
    <xf numFmtId="0" fontId="3" fillId="8" borderId="47" xfId="2" applyFill="1" applyBorder="1" applyAlignment="1">
      <alignment horizontal="center" vertical="center" wrapText="1" shrinkToFit="1"/>
    </xf>
    <xf numFmtId="0" fontId="3" fillId="8" borderId="32" xfId="2" applyFill="1" applyBorder="1" applyAlignment="1">
      <alignment horizontal="center" vertical="center" wrapText="1" shrinkToFit="1"/>
    </xf>
    <xf numFmtId="0" fontId="3" fillId="8" borderId="33" xfId="2" applyFill="1" applyBorder="1" applyAlignment="1">
      <alignment horizontal="center" vertical="center" wrapText="1" shrinkToFit="1"/>
    </xf>
    <xf numFmtId="0" fontId="3" fillId="8" borderId="34" xfId="2" applyFill="1" applyBorder="1" applyAlignment="1">
      <alignment horizontal="center" vertical="center" wrapText="1" shrinkToFit="1"/>
    </xf>
    <xf numFmtId="0" fontId="3" fillId="8" borderId="35" xfId="2" applyFill="1" applyBorder="1" applyAlignment="1">
      <alignment horizontal="center" vertical="center" wrapText="1" shrinkToFit="1"/>
    </xf>
    <xf numFmtId="0" fontId="3" fillId="8" borderId="3" xfId="2" applyFill="1" applyBorder="1" applyAlignment="1">
      <alignment horizontal="center" vertical="center" wrapText="1" shrinkToFit="1"/>
    </xf>
    <xf numFmtId="0" fontId="3" fillId="8" borderId="36" xfId="2" applyFill="1" applyBorder="1" applyAlignment="1">
      <alignment horizontal="center" vertical="center" wrapText="1" shrinkToFit="1"/>
    </xf>
    <xf numFmtId="0" fontId="3" fillId="8" borderId="37" xfId="2" applyFill="1" applyBorder="1" applyAlignment="1">
      <alignment horizontal="center" vertical="center" wrapText="1" shrinkToFit="1"/>
    </xf>
    <xf numFmtId="0" fontId="3" fillId="8" borderId="38" xfId="2" applyFill="1" applyBorder="1" applyAlignment="1">
      <alignment horizontal="center" vertical="center" wrapText="1" shrinkToFit="1"/>
    </xf>
    <xf numFmtId="0" fontId="3" fillId="8" borderId="39" xfId="2" applyFill="1" applyBorder="1" applyAlignment="1">
      <alignment horizontal="center" vertical="center" wrapText="1" shrinkToFit="1"/>
    </xf>
    <xf numFmtId="0" fontId="20" fillId="0" borderId="3" xfId="2" applyFont="1" applyAlignment="1">
      <alignment horizontal="center" vertical="center" wrapText="1"/>
    </xf>
    <xf numFmtId="0" fontId="3" fillId="0" borderId="3" xfId="2" applyAlignment="1">
      <alignment horizontal="center" vertical="center" wrapText="1" shrinkToFit="1"/>
    </xf>
    <xf numFmtId="0" fontId="22" fillId="0" borderId="3" xfId="2" applyFont="1" applyAlignment="1">
      <alignment horizontal="center" vertical="center" textRotation="90"/>
    </xf>
    <xf numFmtId="0" fontId="3" fillId="6" borderId="3" xfId="2" applyFill="1" applyAlignment="1">
      <alignment horizontal="center" vertical="center" wrapText="1" shrinkToFit="1"/>
    </xf>
    <xf numFmtId="0" fontId="23" fillId="0" borderId="3" xfId="2" applyFont="1" applyAlignment="1">
      <alignment horizontal="center" vertical="center" wrapText="1"/>
    </xf>
    <xf numFmtId="0" fontId="3" fillId="8" borderId="3" xfId="2" applyFill="1" applyAlignment="1">
      <alignment horizontal="center" vertical="center" wrapText="1" shrinkToFit="1"/>
    </xf>
    <xf numFmtId="0" fontId="3" fillId="0" borderId="40" xfId="2" applyFill="1" applyBorder="1" applyAlignment="1">
      <alignment horizontal="center" vertical="center" wrapText="1" shrinkToFit="1"/>
    </xf>
    <xf numFmtId="0" fontId="3" fillId="0" borderId="41" xfId="2" applyFill="1" applyBorder="1" applyAlignment="1">
      <alignment horizontal="center" vertical="center" wrapText="1" shrinkToFit="1"/>
    </xf>
    <xf numFmtId="0" fontId="3" fillId="0" borderId="42" xfId="2" applyFill="1" applyBorder="1" applyAlignment="1">
      <alignment horizontal="center" vertical="center" wrapText="1" shrinkToFit="1"/>
    </xf>
    <xf numFmtId="0" fontId="3" fillId="0" borderId="43" xfId="2" applyFill="1" applyBorder="1" applyAlignment="1">
      <alignment horizontal="center" vertical="center" wrapText="1" shrinkToFit="1"/>
    </xf>
    <xf numFmtId="0" fontId="3" fillId="0" borderId="4" xfId="2" applyFill="1" applyBorder="1" applyAlignment="1">
      <alignment horizontal="center" vertical="center" wrapText="1" shrinkToFit="1"/>
    </xf>
    <xf numFmtId="0" fontId="3" fillId="0" borderId="44" xfId="2" applyFill="1" applyBorder="1" applyAlignment="1">
      <alignment horizontal="center" vertical="center" wrapText="1" shrinkToFit="1"/>
    </xf>
    <xf numFmtId="0" fontId="3" fillId="0" borderId="45" xfId="2" applyFill="1" applyBorder="1" applyAlignment="1">
      <alignment horizontal="center" vertical="center" wrapText="1" shrinkToFit="1"/>
    </xf>
    <xf numFmtId="0" fontId="3" fillId="0" borderId="46" xfId="2" applyFill="1" applyBorder="1" applyAlignment="1">
      <alignment horizontal="center" vertical="center" wrapText="1" shrinkToFit="1"/>
    </xf>
    <xf numFmtId="0" fontId="3" fillId="0" borderId="47" xfId="2" applyFill="1" applyBorder="1" applyAlignment="1">
      <alignment horizontal="center" vertical="center" wrapText="1" shrinkToFit="1"/>
    </xf>
    <xf numFmtId="0" fontId="37" fillId="13" borderId="17" xfId="0" applyFont="1" applyFill="1" applyBorder="1" applyAlignment="1">
      <alignment horizontal="justify" vertical="center" wrapText="1"/>
    </xf>
    <xf numFmtId="0" fontId="37" fillId="13" borderId="18" xfId="0" applyFont="1" applyFill="1" applyBorder="1" applyAlignment="1">
      <alignment horizontal="justify" vertical="center" wrapText="1"/>
    </xf>
    <xf numFmtId="0" fontId="37" fillId="13" borderId="71" xfId="0" applyFont="1" applyFill="1" applyBorder="1" applyAlignment="1">
      <alignment horizontal="justify" vertical="center" wrapText="1"/>
    </xf>
    <xf numFmtId="0" fontId="35" fillId="12" borderId="17" xfId="0" applyFont="1" applyFill="1" applyBorder="1" applyAlignment="1">
      <alignment horizontal="center" vertical="center"/>
    </xf>
    <xf numFmtId="0" fontId="35" fillId="12" borderId="62" xfId="0" applyFont="1" applyFill="1" applyBorder="1" applyAlignment="1">
      <alignment horizontal="center" vertical="center"/>
    </xf>
    <xf numFmtId="0" fontId="39" fillId="12" borderId="14" xfId="0" applyFont="1" applyFill="1" applyBorder="1" applyAlignment="1">
      <alignment vertical="center" wrapText="1"/>
    </xf>
    <xf numFmtId="0" fontId="39" fillId="12" borderId="15" xfId="0" applyFont="1" applyFill="1" applyBorder="1" applyAlignment="1">
      <alignment vertical="center" wrapText="1"/>
    </xf>
    <xf numFmtId="0" fontId="39" fillId="12" borderId="11" xfId="0" applyFont="1" applyFill="1" applyBorder="1" applyAlignment="1">
      <alignment vertical="center" wrapText="1"/>
    </xf>
    <xf numFmtId="0" fontId="38" fillId="0" borderId="17" xfId="0" applyFont="1" applyBorder="1" applyAlignment="1">
      <alignment horizontal="justify" vertical="center" wrapText="1"/>
    </xf>
    <xf numFmtId="0" fontId="38" fillId="0" borderId="18" xfId="0" applyFont="1" applyBorder="1" applyAlignment="1">
      <alignment horizontal="justify" vertical="center"/>
    </xf>
    <xf numFmtId="0" fontId="37" fillId="13" borderId="14" xfId="0" applyFont="1" applyFill="1" applyBorder="1" applyAlignment="1">
      <alignment horizontal="justify" vertical="center" wrapText="1"/>
    </xf>
    <xf numFmtId="0" fontId="37" fillId="13" borderId="15" xfId="0" applyFont="1" applyFill="1" applyBorder="1" applyAlignment="1">
      <alignment horizontal="justify" vertical="center" wrapText="1"/>
    </xf>
    <xf numFmtId="0" fontId="40" fillId="0" borderId="14" xfId="0" applyFont="1" applyBorder="1" applyAlignment="1">
      <alignment vertical="center" wrapText="1"/>
    </xf>
    <xf numFmtId="0" fontId="40" fillId="0" borderId="15" xfId="0" applyFont="1" applyBorder="1" applyAlignment="1">
      <alignment vertical="center" wrapText="1"/>
    </xf>
    <xf numFmtId="0" fontId="35" fillId="12" borderId="63" xfId="0" applyFont="1" applyFill="1" applyBorder="1" applyAlignment="1">
      <alignment horizontal="center" vertical="center"/>
    </xf>
    <xf numFmtId="0" fontId="35" fillId="12" borderId="64" xfId="0" applyFont="1" applyFill="1" applyBorder="1" applyAlignment="1">
      <alignment horizontal="center" vertical="center"/>
    </xf>
    <xf numFmtId="0" fontId="35" fillId="12" borderId="65" xfId="0" applyFont="1" applyFill="1" applyBorder="1" applyAlignment="1">
      <alignment horizontal="center" vertical="center"/>
    </xf>
    <xf numFmtId="0" fontId="35" fillId="12" borderId="66" xfId="0" applyFont="1" applyFill="1" applyBorder="1" applyAlignment="1">
      <alignment horizontal="center" vertical="center" wrapText="1"/>
    </xf>
    <xf numFmtId="0" fontId="35" fillId="12" borderId="69" xfId="0" applyFont="1" applyFill="1" applyBorder="1" applyAlignment="1">
      <alignment horizontal="center" vertical="center" wrapText="1"/>
    </xf>
    <xf numFmtId="0" fontId="35" fillId="12" borderId="15" xfId="0" applyFont="1" applyFill="1" applyBorder="1" applyAlignment="1">
      <alignment horizontal="center" vertical="center"/>
    </xf>
    <xf numFmtId="0" fontId="38" fillId="0" borderId="17" xfId="0" applyFont="1" applyBorder="1" applyAlignment="1">
      <alignment horizontal="justify" vertical="center"/>
    </xf>
    <xf numFmtId="0" fontId="8" fillId="0" borderId="3" xfId="0" applyFont="1" applyBorder="1" applyAlignment="1">
      <alignment horizontal="left" vertical="top" wrapText="1"/>
    </xf>
    <xf numFmtId="169" fontId="8" fillId="9" borderId="9" xfId="19" applyNumberFormat="1" applyFont="1" applyFill="1" applyBorder="1" applyAlignment="1">
      <alignment horizontal="center" vertical="center"/>
    </xf>
    <xf numFmtId="169" fontId="8" fillId="9" borderId="60" xfId="19" applyNumberFormat="1" applyFont="1" applyFill="1" applyBorder="1" applyAlignment="1">
      <alignment horizontal="center" vertical="center"/>
    </xf>
    <xf numFmtId="0" fontId="6" fillId="2" borderId="58" xfId="0" applyFont="1" applyFill="1" applyBorder="1" applyAlignment="1">
      <alignment horizontal="center" vertical="center" wrapText="1"/>
    </xf>
    <xf numFmtId="0" fontId="6" fillId="2" borderId="59" xfId="0" applyFont="1" applyFill="1" applyBorder="1" applyAlignment="1">
      <alignment horizontal="center" vertical="center" wrapText="1"/>
    </xf>
    <xf numFmtId="169" fontId="8" fillId="9" borderId="4" xfId="19" applyNumberFormat="1" applyFont="1" applyFill="1" applyBorder="1" applyAlignment="1">
      <alignment horizontal="center" vertical="center"/>
    </xf>
    <xf numFmtId="0" fontId="8" fillId="0" borderId="1" xfId="0" applyFont="1" applyBorder="1" applyAlignment="1">
      <alignment horizontal="left" vertical="top" wrapText="1"/>
    </xf>
    <xf numFmtId="0" fontId="5" fillId="0" borderId="1" xfId="0" applyFont="1" applyBorder="1" applyAlignment="1">
      <alignment horizontal="left" vertical="top"/>
    </xf>
    <xf numFmtId="0" fontId="7" fillId="12" borderId="14" xfId="0" applyFont="1" applyFill="1" applyBorder="1" applyAlignment="1">
      <alignment vertical="center" wrapText="1"/>
    </xf>
    <xf numFmtId="0" fontId="38" fillId="0" borderId="14" xfId="0" applyFont="1" applyBorder="1" applyAlignment="1">
      <alignment wrapText="1"/>
    </xf>
    <xf numFmtId="0" fontId="38" fillId="0" borderId="15" xfId="0" applyFont="1" applyBorder="1" applyAlignment="1">
      <alignment wrapText="1"/>
    </xf>
    <xf numFmtId="0" fontId="38" fillId="0" borderId="16" xfId="0" applyFont="1" applyBorder="1" applyAlignment="1">
      <alignment wrapText="1"/>
    </xf>
    <xf numFmtId="0" fontId="10" fillId="0" borderId="11" xfId="1" applyFont="1" applyBorder="1" applyAlignment="1">
      <alignment horizontal="center"/>
    </xf>
    <xf numFmtId="0" fontId="36" fillId="10" borderId="14" xfId="0" applyFont="1" applyFill="1" applyBorder="1" applyAlignment="1">
      <alignment horizontal="center" vertical="center" wrapText="1"/>
    </xf>
    <xf numFmtId="0" fontId="36" fillId="10" borderId="15" xfId="0" applyFont="1" applyFill="1" applyBorder="1" applyAlignment="1">
      <alignment horizontal="center" vertical="center" wrapText="1"/>
    </xf>
    <xf numFmtId="0" fontId="36" fillId="10" borderId="16" xfId="0" applyFont="1" applyFill="1" applyBorder="1" applyAlignment="1">
      <alignment horizontal="center" vertical="center" wrapText="1"/>
    </xf>
    <xf numFmtId="0" fontId="37" fillId="11" borderId="14" xfId="0" applyFont="1" applyFill="1" applyBorder="1" applyAlignment="1">
      <alignment wrapText="1"/>
    </xf>
    <xf numFmtId="0" fontId="37" fillId="11" borderId="15" xfId="0" applyFont="1" applyFill="1" applyBorder="1" applyAlignment="1">
      <alignment wrapText="1"/>
    </xf>
    <xf numFmtId="0" fontId="37" fillId="11" borderId="16" xfId="0" applyFont="1" applyFill="1" applyBorder="1" applyAlignment="1">
      <alignment wrapText="1"/>
    </xf>
    <xf numFmtId="0" fontId="14" fillId="0" borderId="17" xfId="1" applyFont="1" applyBorder="1" applyAlignment="1">
      <alignment horizontal="justify" vertical="center" wrapText="1"/>
    </xf>
    <xf numFmtId="0" fontId="14" fillId="0" borderId="18" xfId="1" applyFont="1" applyBorder="1" applyAlignment="1">
      <alignment horizontal="justify" vertical="center" wrapText="1"/>
    </xf>
    <xf numFmtId="0" fontId="14" fillId="0" borderId="19" xfId="1" applyFont="1" applyBorder="1" applyAlignment="1">
      <alignment horizontal="justify" vertical="center" wrapText="1"/>
    </xf>
    <xf numFmtId="0" fontId="38" fillId="0" borderId="17" xfId="0" applyFont="1" applyBorder="1" applyAlignment="1">
      <alignment wrapText="1"/>
    </xf>
    <xf numFmtId="0" fontId="38" fillId="0" borderId="18" xfId="0" applyFont="1" applyBorder="1" applyAlignment="1">
      <alignment wrapText="1"/>
    </xf>
    <xf numFmtId="0" fontId="38" fillId="0" borderId="19" xfId="0" applyFont="1" applyBorder="1" applyAlignment="1">
      <alignment wrapText="1"/>
    </xf>
    <xf numFmtId="0" fontId="37" fillId="11" borderId="19" xfId="0" applyFont="1" applyFill="1" applyBorder="1" applyAlignment="1">
      <alignment wrapText="1"/>
    </xf>
    <xf numFmtId="0" fontId="12" fillId="13" borderId="23" xfId="1" applyFont="1" applyFill="1" applyBorder="1" applyAlignment="1">
      <alignment vertical="center" wrapText="1"/>
    </xf>
    <xf numFmtId="0" fontId="12" fillId="13" borderId="4" xfId="1" applyFont="1" applyFill="1" applyBorder="1" applyAlignment="1">
      <alignment vertical="center" wrapText="1"/>
    </xf>
    <xf numFmtId="0" fontId="12" fillId="13" borderId="24" xfId="1" applyFont="1" applyFill="1" applyBorder="1" applyAlignment="1">
      <alignment vertical="center" wrapText="1"/>
    </xf>
    <xf numFmtId="0" fontId="13" fillId="13" borderId="72" xfId="1" applyFont="1" applyFill="1" applyBorder="1" applyAlignment="1">
      <alignment horizontal="justify" vertical="center" wrapText="1"/>
    </xf>
    <xf numFmtId="0" fontId="13" fillId="13" borderId="11" xfId="1" applyFont="1" applyFill="1" applyBorder="1" applyAlignment="1">
      <alignment horizontal="justify" vertical="center" wrapText="1"/>
    </xf>
    <xf numFmtId="0" fontId="13" fillId="13" borderId="73" xfId="1" applyFont="1" applyFill="1" applyBorder="1" applyAlignment="1">
      <alignment horizontal="justify" vertical="center" wrapText="1"/>
    </xf>
    <xf numFmtId="0" fontId="10" fillId="0" borderId="14" xfId="1" applyFont="1" applyBorder="1" applyAlignment="1">
      <alignment horizontal="justify" vertical="center" wrapText="1"/>
    </xf>
    <xf numFmtId="0" fontId="10" fillId="0" borderId="15" xfId="1" applyFont="1" applyBorder="1" applyAlignment="1">
      <alignment horizontal="justify" vertical="center" wrapText="1"/>
    </xf>
    <xf numFmtId="0" fontId="10" fillId="0" borderId="16" xfId="1" applyFont="1" applyBorder="1" applyAlignment="1">
      <alignment horizontal="justify" vertical="center" wrapText="1"/>
    </xf>
    <xf numFmtId="0" fontId="41" fillId="13" borderId="14" xfId="1" applyFont="1" applyFill="1" applyBorder="1" applyAlignment="1">
      <alignment horizontal="justify" vertical="center" wrapText="1"/>
    </xf>
    <xf numFmtId="0" fontId="41" fillId="13" borderId="15" xfId="1" applyFont="1" applyFill="1" applyBorder="1" applyAlignment="1">
      <alignment horizontal="justify" vertical="center" wrapText="1"/>
    </xf>
    <xf numFmtId="0" fontId="41" fillId="13" borderId="16" xfId="1" applyFont="1" applyFill="1" applyBorder="1" applyAlignment="1">
      <alignment horizontal="justify" vertical="center" wrapText="1"/>
    </xf>
    <xf numFmtId="0" fontId="10" fillId="0" borderId="14" xfId="1" applyFont="1" applyBorder="1" applyAlignment="1">
      <alignment vertical="center" wrapText="1"/>
    </xf>
    <xf numFmtId="0" fontId="10" fillId="0" borderId="15" xfId="1" applyFont="1" applyBorder="1" applyAlignment="1">
      <alignment vertical="center" wrapText="1"/>
    </xf>
    <xf numFmtId="0" fontId="10" fillId="0" borderId="16" xfId="1" applyFont="1" applyBorder="1" applyAlignment="1">
      <alignment vertical="center" wrapText="1"/>
    </xf>
    <xf numFmtId="0" fontId="13" fillId="13" borderId="17" xfId="1" applyFont="1" applyFill="1" applyBorder="1" applyAlignment="1">
      <alignment horizontal="justify" vertical="center" wrapText="1"/>
    </xf>
    <xf numFmtId="0" fontId="13" fillId="13" borderId="18" xfId="1" applyFont="1" applyFill="1" applyBorder="1" applyAlignment="1">
      <alignment horizontal="justify" vertical="center" wrapText="1"/>
    </xf>
    <xf numFmtId="0" fontId="13" fillId="13" borderId="19" xfId="1" applyFont="1" applyFill="1" applyBorder="1" applyAlignment="1">
      <alignment horizontal="justify" vertical="center" wrapText="1"/>
    </xf>
    <xf numFmtId="0" fontId="42" fillId="10" borderId="14" xfId="0" applyFont="1" applyFill="1" applyBorder="1" applyAlignment="1">
      <alignment horizontal="center" vertical="center" wrapText="1"/>
    </xf>
    <xf numFmtId="0" fontId="42" fillId="10" borderId="15" xfId="0" applyFont="1" applyFill="1" applyBorder="1" applyAlignment="1">
      <alignment horizontal="center" vertical="center" wrapText="1"/>
    </xf>
    <xf numFmtId="0" fontId="42" fillId="10" borderId="16" xfId="0" applyFont="1" applyFill="1" applyBorder="1" applyAlignment="1">
      <alignment horizontal="center" vertical="center" wrapText="1"/>
    </xf>
    <xf numFmtId="0" fontId="43" fillId="11" borderId="14" xfId="0" applyFont="1" applyFill="1" applyBorder="1" applyAlignment="1">
      <alignment wrapText="1"/>
    </xf>
    <xf numFmtId="0" fontId="43" fillId="11" borderId="15" xfId="0" applyFont="1" applyFill="1" applyBorder="1" applyAlignment="1">
      <alignment wrapText="1"/>
    </xf>
    <xf numFmtId="0" fontId="43" fillId="11" borderId="16" xfId="0" applyFont="1" applyFill="1" applyBorder="1" applyAlignment="1">
      <alignment wrapText="1"/>
    </xf>
    <xf numFmtId="0" fontId="44" fillId="0" borderId="14" xfId="0" applyFont="1" applyBorder="1" applyAlignment="1">
      <alignment wrapText="1"/>
    </xf>
    <xf numFmtId="0" fontId="44" fillId="0" borderId="15" xfId="0" applyFont="1" applyBorder="1" applyAlignment="1">
      <alignment wrapText="1"/>
    </xf>
    <xf numFmtId="0" fontId="44" fillId="0" borderId="16" xfId="0" applyFont="1" applyBorder="1" applyAlignment="1">
      <alignment wrapText="1"/>
    </xf>
    <xf numFmtId="0" fontId="44" fillId="0" borderId="18" xfId="0" applyFont="1" applyBorder="1" applyAlignment="1">
      <alignment wrapText="1"/>
    </xf>
    <xf numFmtId="0" fontId="44" fillId="0" borderId="19" xfId="0" applyFont="1" applyBorder="1" applyAlignment="1">
      <alignment wrapText="1"/>
    </xf>
    <xf numFmtId="0" fontId="18" fillId="5" borderId="30" xfId="1" applyFont="1" applyFill="1" applyBorder="1" applyAlignment="1">
      <alignment vertical="center" wrapText="1"/>
    </xf>
    <xf numFmtId="0" fontId="18" fillId="5" borderId="3" xfId="1" applyFont="1" applyFill="1" applyAlignment="1">
      <alignment vertical="center" wrapText="1"/>
    </xf>
    <xf numFmtId="0" fontId="18" fillId="5" borderId="31" xfId="1" applyFont="1" applyFill="1" applyBorder="1" applyAlignment="1">
      <alignment vertical="center" wrapText="1"/>
    </xf>
    <xf numFmtId="0" fontId="17" fillId="4" borderId="14" xfId="1" applyFont="1" applyFill="1" applyBorder="1" applyAlignment="1">
      <alignment horizontal="center" vertical="center"/>
    </xf>
    <xf numFmtId="0" fontId="17" fillId="4" borderId="15" xfId="1" applyFont="1" applyFill="1" applyBorder="1" applyAlignment="1">
      <alignment horizontal="center" vertical="center"/>
    </xf>
    <xf numFmtId="0" fontId="17" fillId="4" borderId="13" xfId="1" applyFont="1" applyFill="1" applyBorder="1" applyAlignment="1">
      <alignment horizontal="center" vertical="center"/>
    </xf>
    <xf numFmtId="0" fontId="18" fillId="5" borderId="17" xfId="1" applyFont="1" applyFill="1" applyBorder="1" applyAlignment="1">
      <alignment vertical="center" wrapText="1"/>
    </xf>
    <xf numFmtId="0" fontId="18" fillId="5" borderId="18" xfId="1" applyFont="1" applyFill="1" applyBorder="1" applyAlignment="1">
      <alignment vertical="center" wrapText="1"/>
    </xf>
    <xf numFmtId="0" fontId="18" fillId="5" borderId="19" xfId="1" applyFont="1" applyFill="1" applyBorder="1" applyAlignment="1">
      <alignment vertical="center" wrapText="1"/>
    </xf>
    <xf numFmtId="0" fontId="13" fillId="5" borderId="14" xfId="1" applyFont="1" applyFill="1" applyBorder="1" applyAlignment="1">
      <alignment horizontal="justify" vertical="center" wrapText="1"/>
    </xf>
    <xf numFmtId="0" fontId="13" fillId="5" borderId="15" xfId="1" applyFont="1" applyFill="1" applyBorder="1" applyAlignment="1">
      <alignment horizontal="justify" vertical="center" wrapText="1"/>
    </xf>
    <xf numFmtId="0" fontId="13" fillId="5" borderId="16" xfId="1" applyFont="1" applyFill="1" applyBorder="1" applyAlignment="1">
      <alignment horizontal="justify" vertical="center" wrapText="1"/>
    </xf>
    <xf numFmtId="0" fontId="11" fillId="3" borderId="25" xfId="1" applyFont="1" applyFill="1" applyBorder="1" applyAlignment="1">
      <alignment horizontal="center" vertical="center" wrapText="1"/>
    </xf>
    <xf numFmtId="0" fontId="11" fillId="3" borderId="26" xfId="1" applyFont="1" applyFill="1" applyBorder="1" applyAlignment="1">
      <alignment horizontal="center" vertical="center" wrapText="1"/>
    </xf>
    <xf numFmtId="0" fontId="11" fillId="3" borderId="14" xfId="1" applyFont="1" applyFill="1" applyBorder="1" applyAlignment="1">
      <alignment horizontal="center" vertical="center" wrapText="1"/>
    </xf>
    <xf numFmtId="0" fontId="11" fillId="3" borderId="15" xfId="1" applyFont="1" applyFill="1" applyBorder="1" applyAlignment="1">
      <alignment horizontal="center" vertical="center" wrapText="1"/>
    </xf>
    <xf numFmtId="0" fontId="11" fillId="3" borderId="16" xfId="1" applyFont="1" applyFill="1" applyBorder="1" applyAlignment="1">
      <alignment horizontal="center" vertical="center" wrapText="1"/>
    </xf>
    <xf numFmtId="0" fontId="12" fillId="5" borderId="14" xfId="1" applyFont="1" applyFill="1" applyBorder="1" applyAlignment="1">
      <alignment vertical="center" wrapText="1"/>
    </xf>
    <xf numFmtId="0" fontId="12" fillId="5" borderId="15" xfId="1" applyFont="1" applyFill="1" applyBorder="1" applyAlignment="1">
      <alignment vertical="center" wrapText="1"/>
    </xf>
    <xf numFmtId="0" fontId="12" fillId="5" borderId="16" xfId="1" applyFont="1" applyFill="1" applyBorder="1" applyAlignment="1">
      <alignment vertical="center" wrapText="1"/>
    </xf>
    <xf numFmtId="0" fontId="13" fillId="5" borderId="14" xfId="1" applyFont="1" applyFill="1" applyBorder="1" applyAlignment="1">
      <alignment horizontal="justify" vertical="center"/>
    </xf>
    <xf numFmtId="0" fontId="13" fillId="5" borderId="15" xfId="1" applyFont="1" applyFill="1" applyBorder="1" applyAlignment="1">
      <alignment horizontal="justify" vertical="center"/>
    </xf>
    <xf numFmtId="0" fontId="13" fillId="5" borderId="16" xfId="1" applyFont="1" applyFill="1" applyBorder="1" applyAlignment="1">
      <alignment horizontal="justify" vertical="center"/>
    </xf>
    <xf numFmtId="0" fontId="10" fillId="0" borderId="14" xfId="1" applyFont="1" applyBorder="1" applyAlignment="1">
      <alignment horizontal="justify" vertical="center"/>
    </xf>
    <xf numFmtId="0" fontId="10" fillId="0" borderId="15" xfId="1" applyFont="1" applyBorder="1" applyAlignment="1">
      <alignment horizontal="justify" vertical="center"/>
    </xf>
    <xf numFmtId="0" fontId="10" fillId="0" borderId="16" xfId="1" applyFont="1" applyBorder="1" applyAlignment="1">
      <alignment horizontal="justify" vertical="center"/>
    </xf>
    <xf numFmtId="0" fontId="13" fillId="5" borderId="17" xfId="1" applyFont="1" applyFill="1" applyBorder="1" applyAlignment="1">
      <alignment horizontal="justify" vertical="center"/>
    </xf>
    <xf numFmtId="0" fontId="13" fillId="5" borderId="18" xfId="1" applyFont="1" applyFill="1" applyBorder="1" applyAlignment="1">
      <alignment horizontal="justify" vertical="center"/>
    </xf>
    <xf numFmtId="0" fontId="13" fillId="5" borderId="19" xfId="1" applyFont="1" applyFill="1" applyBorder="1" applyAlignment="1">
      <alignment horizontal="justify" vertical="center"/>
    </xf>
    <xf numFmtId="0" fontId="12" fillId="5" borderId="13" xfId="1" applyFont="1" applyFill="1" applyBorder="1" applyAlignment="1">
      <alignment vertical="center" wrapText="1"/>
    </xf>
  </cellXfs>
  <cellStyles count="20">
    <cellStyle name="Millares" xfId="19" builtinId="3"/>
    <cellStyle name="Millares [0] 2 2" xfId="5"/>
    <cellStyle name="Millares 12 2" xfId="6"/>
    <cellStyle name="Millares 2" xfId="9"/>
    <cellStyle name="Millares 2 2" xfId="14"/>
    <cellStyle name="Millares 3" xfId="4"/>
    <cellStyle name="Moneda [0] 2" xfId="7"/>
    <cellStyle name="Moneda 2" xfId="10"/>
    <cellStyle name="Moneda 3" xfId="12"/>
    <cellStyle name="Moneda 3 2" xfId="15"/>
    <cellStyle name="Moneda 4" xfId="18"/>
    <cellStyle name="Moneda 5" xfId="17"/>
    <cellStyle name="Normal" xfId="0" builtinId="0"/>
    <cellStyle name="Normal 142" xfId="13"/>
    <cellStyle name="Normal 2" xfId="1"/>
    <cellStyle name="Normal 2 2" xfId="11"/>
    <cellStyle name="Normal 3" xfId="2"/>
    <cellStyle name="Normal 4" xfId="3"/>
    <cellStyle name="Normal 5" xfId="16"/>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33</xdr:col>
      <xdr:colOff>16669</xdr:colOff>
      <xdr:row>27</xdr:row>
      <xdr:rowOff>214313</xdr:rowOff>
    </xdr:from>
    <xdr:to>
      <xdr:col>33</xdr:col>
      <xdr:colOff>35719</xdr:colOff>
      <xdr:row>29</xdr:row>
      <xdr:rowOff>23812</xdr:rowOff>
    </xdr:to>
    <xdr:cxnSp macro="">
      <xdr:nvCxnSpPr>
        <xdr:cNvPr id="2" name="Conector recto de flecha 1">
          <a:extLst>
            <a:ext uri="{FF2B5EF4-FFF2-40B4-BE49-F238E27FC236}">
              <a16:creationId xmlns:a16="http://schemas.microsoft.com/office/drawing/2014/main" id="{F636188C-1843-411F-87C8-8F21AD7E568E}"/>
            </a:ext>
          </a:extLst>
        </xdr:cNvPr>
        <xdr:cNvCxnSpPr/>
      </xdr:nvCxnSpPr>
      <xdr:spPr>
        <a:xfrm flipH="1" flipV="1">
          <a:off x="24804529" y="7247573"/>
          <a:ext cx="19050" cy="2590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488156</xdr:colOff>
      <xdr:row>27</xdr:row>
      <xdr:rowOff>257176</xdr:rowOff>
    </xdr:from>
    <xdr:to>
      <xdr:col>19</xdr:col>
      <xdr:colOff>500062</xdr:colOff>
      <xdr:row>30</xdr:row>
      <xdr:rowOff>11906</xdr:rowOff>
    </xdr:to>
    <xdr:cxnSp macro="">
      <xdr:nvCxnSpPr>
        <xdr:cNvPr id="3" name="Conector recto de flecha 2">
          <a:extLst>
            <a:ext uri="{FF2B5EF4-FFF2-40B4-BE49-F238E27FC236}">
              <a16:creationId xmlns:a16="http://schemas.microsoft.com/office/drawing/2014/main" id="{92FCC379-A46B-44E8-874B-B03441055551}"/>
            </a:ext>
          </a:extLst>
        </xdr:cNvPr>
        <xdr:cNvCxnSpPr/>
      </xdr:nvCxnSpPr>
      <xdr:spPr>
        <a:xfrm flipH="1" flipV="1">
          <a:off x="14897576" y="7290436"/>
          <a:ext cx="11906" cy="3948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361950</xdr:colOff>
      <xdr:row>15</xdr:row>
      <xdr:rowOff>277586</xdr:rowOff>
    </xdr:from>
    <xdr:to>
      <xdr:col>29</xdr:col>
      <xdr:colOff>367392</xdr:colOff>
      <xdr:row>17</xdr:row>
      <xdr:rowOff>149679</xdr:rowOff>
    </xdr:to>
    <xdr:cxnSp macro="">
      <xdr:nvCxnSpPr>
        <xdr:cNvPr id="4" name="Conector recto de flecha 3">
          <a:extLst>
            <a:ext uri="{FF2B5EF4-FFF2-40B4-BE49-F238E27FC236}">
              <a16:creationId xmlns:a16="http://schemas.microsoft.com/office/drawing/2014/main" id="{A5AE8BBA-7DB9-4322-9308-786E261A6763}"/>
            </a:ext>
          </a:extLst>
        </xdr:cNvPr>
        <xdr:cNvCxnSpPr/>
      </xdr:nvCxnSpPr>
      <xdr:spPr>
        <a:xfrm flipH="1" flipV="1">
          <a:off x="22010370" y="4354286"/>
          <a:ext cx="5442" cy="39025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390525</xdr:colOff>
      <xdr:row>96</xdr:row>
      <xdr:rowOff>9525</xdr:rowOff>
    </xdr:from>
    <xdr:to>
      <xdr:col>50</xdr:col>
      <xdr:colOff>400050</xdr:colOff>
      <xdr:row>98</xdr:row>
      <xdr:rowOff>19050</xdr:rowOff>
    </xdr:to>
    <xdr:cxnSp macro="">
      <xdr:nvCxnSpPr>
        <xdr:cNvPr id="5" name="Conector recto de flecha 4">
          <a:extLst>
            <a:ext uri="{FF2B5EF4-FFF2-40B4-BE49-F238E27FC236}">
              <a16:creationId xmlns:a16="http://schemas.microsoft.com/office/drawing/2014/main" id="{32B6BD79-6191-49BA-B98B-33EC9153039E}"/>
            </a:ext>
          </a:extLst>
        </xdr:cNvPr>
        <xdr:cNvCxnSpPr/>
      </xdr:nvCxnSpPr>
      <xdr:spPr>
        <a:xfrm>
          <a:off x="38521005" y="22358985"/>
          <a:ext cx="9525" cy="3752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400050</xdr:colOff>
      <xdr:row>96</xdr:row>
      <xdr:rowOff>9525</xdr:rowOff>
    </xdr:from>
    <xdr:to>
      <xdr:col>54</xdr:col>
      <xdr:colOff>409575</xdr:colOff>
      <xdr:row>98</xdr:row>
      <xdr:rowOff>19050</xdr:rowOff>
    </xdr:to>
    <xdr:cxnSp macro="">
      <xdr:nvCxnSpPr>
        <xdr:cNvPr id="6" name="Conector recto de flecha 5">
          <a:extLst>
            <a:ext uri="{FF2B5EF4-FFF2-40B4-BE49-F238E27FC236}">
              <a16:creationId xmlns:a16="http://schemas.microsoft.com/office/drawing/2014/main" id="{CBC38297-5C15-475B-A124-30941417D9A3}"/>
            </a:ext>
          </a:extLst>
        </xdr:cNvPr>
        <xdr:cNvCxnSpPr/>
      </xdr:nvCxnSpPr>
      <xdr:spPr>
        <a:xfrm>
          <a:off x="41669970" y="22358985"/>
          <a:ext cx="9525" cy="3752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388144</xdr:colOff>
      <xdr:row>11</xdr:row>
      <xdr:rowOff>8504</xdr:rowOff>
    </xdr:from>
    <xdr:to>
      <xdr:col>29</xdr:col>
      <xdr:colOff>394607</xdr:colOff>
      <xdr:row>12</xdr:row>
      <xdr:rowOff>1</xdr:rowOff>
    </xdr:to>
    <xdr:cxnSp macro="">
      <xdr:nvCxnSpPr>
        <xdr:cNvPr id="7" name="Conector recto de flecha 6">
          <a:extLst>
            <a:ext uri="{FF2B5EF4-FFF2-40B4-BE49-F238E27FC236}">
              <a16:creationId xmlns:a16="http://schemas.microsoft.com/office/drawing/2014/main" id="{C437B906-7318-49DE-BF35-D6351E599327}"/>
            </a:ext>
          </a:extLst>
        </xdr:cNvPr>
        <xdr:cNvCxnSpPr/>
      </xdr:nvCxnSpPr>
      <xdr:spPr>
        <a:xfrm flipH="1" flipV="1">
          <a:off x="22036564" y="2858384"/>
          <a:ext cx="6463" cy="3496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407194</xdr:colOff>
      <xdr:row>34</xdr:row>
      <xdr:rowOff>231322</xdr:rowOff>
    </xdr:from>
    <xdr:to>
      <xdr:col>9</xdr:col>
      <xdr:colOff>408214</xdr:colOff>
      <xdr:row>36</xdr:row>
      <xdr:rowOff>21432</xdr:rowOff>
    </xdr:to>
    <xdr:cxnSp macro="">
      <xdr:nvCxnSpPr>
        <xdr:cNvPr id="8" name="Conector recto de flecha 7">
          <a:extLst>
            <a:ext uri="{FF2B5EF4-FFF2-40B4-BE49-F238E27FC236}">
              <a16:creationId xmlns:a16="http://schemas.microsoft.com/office/drawing/2014/main" id="{EC6972A1-61FC-4E71-B168-59D17AE05A28}"/>
            </a:ext>
          </a:extLst>
        </xdr:cNvPr>
        <xdr:cNvCxnSpPr/>
      </xdr:nvCxnSpPr>
      <xdr:spPr>
        <a:xfrm flipV="1">
          <a:off x="6968014" y="8674282"/>
          <a:ext cx="1020" cy="224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352425</xdr:colOff>
      <xdr:row>35</xdr:row>
      <xdr:rowOff>9528</xdr:rowOff>
    </xdr:from>
    <xdr:to>
      <xdr:col>13</xdr:col>
      <xdr:colOff>352426</xdr:colOff>
      <xdr:row>36</xdr:row>
      <xdr:rowOff>38100</xdr:rowOff>
    </xdr:to>
    <xdr:cxnSp macro="">
      <xdr:nvCxnSpPr>
        <xdr:cNvPr id="9" name="Conector recto de flecha 8">
          <a:extLst>
            <a:ext uri="{FF2B5EF4-FFF2-40B4-BE49-F238E27FC236}">
              <a16:creationId xmlns:a16="http://schemas.microsoft.com/office/drawing/2014/main" id="{4FFBDCB0-B723-4E47-BF80-E8141DB88585}"/>
            </a:ext>
          </a:extLst>
        </xdr:cNvPr>
        <xdr:cNvCxnSpPr/>
      </xdr:nvCxnSpPr>
      <xdr:spPr>
        <a:xfrm flipV="1">
          <a:off x="10052685" y="8696328"/>
          <a:ext cx="1" cy="2190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409575</xdr:colOff>
      <xdr:row>35</xdr:row>
      <xdr:rowOff>3</xdr:rowOff>
    </xdr:from>
    <xdr:to>
      <xdr:col>17</xdr:col>
      <xdr:colOff>409576</xdr:colOff>
      <xdr:row>36</xdr:row>
      <xdr:rowOff>28575</xdr:rowOff>
    </xdr:to>
    <xdr:cxnSp macro="">
      <xdr:nvCxnSpPr>
        <xdr:cNvPr id="10" name="Conector recto de flecha 9">
          <a:extLst>
            <a:ext uri="{FF2B5EF4-FFF2-40B4-BE49-F238E27FC236}">
              <a16:creationId xmlns:a16="http://schemas.microsoft.com/office/drawing/2014/main" id="{FB79A866-BF02-4B57-9498-89D82E0AE9D6}"/>
            </a:ext>
          </a:extLst>
        </xdr:cNvPr>
        <xdr:cNvCxnSpPr/>
      </xdr:nvCxnSpPr>
      <xdr:spPr>
        <a:xfrm flipV="1">
          <a:off x="13249275" y="8686803"/>
          <a:ext cx="1" cy="2190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420461</xdr:colOff>
      <xdr:row>34</xdr:row>
      <xdr:rowOff>13608</xdr:rowOff>
    </xdr:from>
    <xdr:to>
      <xdr:col>17</xdr:col>
      <xdr:colOff>420462</xdr:colOff>
      <xdr:row>34</xdr:row>
      <xdr:rowOff>232680</xdr:rowOff>
    </xdr:to>
    <xdr:cxnSp macro="">
      <xdr:nvCxnSpPr>
        <xdr:cNvPr id="11" name="Conector recto de flecha 10">
          <a:extLst>
            <a:ext uri="{FF2B5EF4-FFF2-40B4-BE49-F238E27FC236}">
              <a16:creationId xmlns:a16="http://schemas.microsoft.com/office/drawing/2014/main" id="{66C032DC-3F4E-487B-97E8-E68172C819AB}"/>
            </a:ext>
          </a:extLst>
        </xdr:cNvPr>
        <xdr:cNvCxnSpPr/>
      </xdr:nvCxnSpPr>
      <xdr:spPr>
        <a:xfrm flipV="1">
          <a:off x="13260161" y="8456568"/>
          <a:ext cx="1" cy="2190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361951</xdr:colOff>
      <xdr:row>40</xdr:row>
      <xdr:rowOff>9525</xdr:rowOff>
    </xdr:from>
    <xdr:to>
      <xdr:col>9</xdr:col>
      <xdr:colOff>371475</xdr:colOff>
      <xdr:row>42</xdr:row>
      <xdr:rowOff>9525</xdr:rowOff>
    </xdr:to>
    <xdr:cxnSp macro="">
      <xdr:nvCxnSpPr>
        <xdr:cNvPr id="12" name="Conector recto de flecha 11">
          <a:extLst>
            <a:ext uri="{FF2B5EF4-FFF2-40B4-BE49-F238E27FC236}">
              <a16:creationId xmlns:a16="http://schemas.microsoft.com/office/drawing/2014/main" id="{373AA810-7E88-4C79-9CA8-BEC69F9312AA}"/>
            </a:ext>
          </a:extLst>
        </xdr:cNvPr>
        <xdr:cNvCxnSpPr/>
      </xdr:nvCxnSpPr>
      <xdr:spPr>
        <a:xfrm flipH="1" flipV="1">
          <a:off x="6922771" y="10197465"/>
          <a:ext cx="9524" cy="3657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381002</xdr:colOff>
      <xdr:row>39</xdr:row>
      <xdr:rowOff>288133</xdr:rowOff>
    </xdr:from>
    <xdr:to>
      <xdr:col>13</xdr:col>
      <xdr:colOff>392906</xdr:colOff>
      <xdr:row>42</xdr:row>
      <xdr:rowOff>23812</xdr:rowOff>
    </xdr:to>
    <xdr:cxnSp macro="">
      <xdr:nvCxnSpPr>
        <xdr:cNvPr id="13" name="Conector recto de flecha 12">
          <a:extLst>
            <a:ext uri="{FF2B5EF4-FFF2-40B4-BE49-F238E27FC236}">
              <a16:creationId xmlns:a16="http://schemas.microsoft.com/office/drawing/2014/main" id="{D4B708C6-2A97-4CDF-82A5-C473A05F8BF1}"/>
            </a:ext>
          </a:extLst>
        </xdr:cNvPr>
        <xdr:cNvCxnSpPr/>
      </xdr:nvCxnSpPr>
      <xdr:spPr>
        <a:xfrm flipH="1" flipV="1">
          <a:off x="10081262" y="10148413"/>
          <a:ext cx="11904" cy="4290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408214</xdr:colOff>
      <xdr:row>40</xdr:row>
      <xdr:rowOff>13608</xdr:rowOff>
    </xdr:from>
    <xdr:to>
      <xdr:col>17</xdr:col>
      <xdr:colOff>419100</xdr:colOff>
      <xdr:row>41</xdr:row>
      <xdr:rowOff>180976</xdr:rowOff>
    </xdr:to>
    <xdr:cxnSp macro="">
      <xdr:nvCxnSpPr>
        <xdr:cNvPr id="14" name="Conector recto de flecha 13">
          <a:extLst>
            <a:ext uri="{FF2B5EF4-FFF2-40B4-BE49-F238E27FC236}">
              <a16:creationId xmlns:a16="http://schemas.microsoft.com/office/drawing/2014/main" id="{B079B220-1CA0-4405-95E1-D5ABEA11BDF2}"/>
            </a:ext>
          </a:extLst>
        </xdr:cNvPr>
        <xdr:cNvCxnSpPr/>
      </xdr:nvCxnSpPr>
      <xdr:spPr>
        <a:xfrm flipH="1" flipV="1">
          <a:off x="13247914" y="10201548"/>
          <a:ext cx="10886" cy="3502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419101</xdr:colOff>
      <xdr:row>40</xdr:row>
      <xdr:rowOff>0</xdr:rowOff>
    </xdr:from>
    <xdr:to>
      <xdr:col>21</xdr:col>
      <xdr:colOff>428625</xdr:colOff>
      <xdr:row>42</xdr:row>
      <xdr:rowOff>0</xdr:rowOff>
    </xdr:to>
    <xdr:cxnSp macro="">
      <xdr:nvCxnSpPr>
        <xdr:cNvPr id="15" name="Conector recto de flecha 14">
          <a:extLst>
            <a:ext uri="{FF2B5EF4-FFF2-40B4-BE49-F238E27FC236}">
              <a16:creationId xmlns:a16="http://schemas.microsoft.com/office/drawing/2014/main" id="{29B2B686-9809-4F98-80EE-FF4866BBF707}"/>
            </a:ext>
          </a:extLst>
        </xdr:cNvPr>
        <xdr:cNvCxnSpPr/>
      </xdr:nvCxnSpPr>
      <xdr:spPr>
        <a:xfrm flipH="1" flipV="1">
          <a:off x="16222981" y="10187940"/>
          <a:ext cx="9524" cy="3657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419101</xdr:colOff>
      <xdr:row>40</xdr:row>
      <xdr:rowOff>0</xdr:rowOff>
    </xdr:from>
    <xdr:to>
      <xdr:col>29</xdr:col>
      <xdr:colOff>428625</xdr:colOff>
      <xdr:row>42</xdr:row>
      <xdr:rowOff>0</xdr:rowOff>
    </xdr:to>
    <xdr:cxnSp macro="">
      <xdr:nvCxnSpPr>
        <xdr:cNvPr id="16" name="Conector recto de flecha 15">
          <a:extLst>
            <a:ext uri="{FF2B5EF4-FFF2-40B4-BE49-F238E27FC236}">
              <a16:creationId xmlns:a16="http://schemas.microsoft.com/office/drawing/2014/main" id="{12BA54B0-E76C-4008-B36F-6E95754F7DA0}"/>
            </a:ext>
          </a:extLst>
        </xdr:cNvPr>
        <xdr:cNvCxnSpPr/>
      </xdr:nvCxnSpPr>
      <xdr:spPr>
        <a:xfrm flipH="1" flipV="1">
          <a:off x="22067521" y="10187940"/>
          <a:ext cx="9524" cy="3657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14288</xdr:colOff>
      <xdr:row>34</xdr:row>
      <xdr:rowOff>235747</xdr:rowOff>
    </xdr:from>
    <xdr:to>
      <xdr:col>30</xdr:col>
      <xdr:colOff>14289</xdr:colOff>
      <xdr:row>36</xdr:row>
      <xdr:rowOff>16669</xdr:rowOff>
    </xdr:to>
    <xdr:cxnSp macro="">
      <xdr:nvCxnSpPr>
        <xdr:cNvPr id="17" name="Conector recto de flecha 16">
          <a:extLst>
            <a:ext uri="{FF2B5EF4-FFF2-40B4-BE49-F238E27FC236}">
              <a16:creationId xmlns:a16="http://schemas.microsoft.com/office/drawing/2014/main" id="{B22F29E6-E271-4495-B3FA-FA395A8D02F7}"/>
            </a:ext>
          </a:extLst>
        </xdr:cNvPr>
        <xdr:cNvCxnSpPr/>
      </xdr:nvCxnSpPr>
      <xdr:spPr>
        <a:xfrm flipV="1">
          <a:off x="22447568" y="8678707"/>
          <a:ext cx="1" cy="2152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745331</xdr:colOff>
      <xdr:row>89</xdr:row>
      <xdr:rowOff>11906</xdr:rowOff>
    </xdr:from>
    <xdr:to>
      <xdr:col>50</xdr:col>
      <xdr:colOff>0</xdr:colOff>
      <xdr:row>91</xdr:row>
      <xdr:rowOff>23812</xdr:rowOff>
    </xdr:to>
    <xdr:cxnSp macro="">
      <xdr:nvCxnSpPr>
        <xdr:cNvPr id="18" name="Conector recto de flecha 17">
          <a:extLst>
            <a:ext uri="{FF2B5EF4-FFF2-40B4-BE49-F238E27FC236}">
              <a16:creationId xmlns:a16="http://schemas.microsoft.com/office/drawing/2014/main" id="{12872241-2865-40F7-9597-01E018D05D07}"/>
            </a:ext>
          </a:extLst>
        </xdr:cNvPr>
        <xdr:cNvCxnSpPr/>
      </xdr:nvCxnSpPr>
      <xdr:spPr>
        <a:xfrm>
          <a:off x="38090951" y="21081206"/>
          <a:ext cx="39529" cy="3776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89</xdr:row>
      <xdr:rowOff>33337</xdr:rowOff>
    </xdr:from>
    <xdr:to>
      <xdr:col>42</xdr:col>
      <xdr:colOff>4762</xdr:colOff>
      <xdr:row>91</xdr:row>
      <xdr:rowOff>71437</xdr:rowOff>
    </xdr:to>
    <xdr:cxnSp macro="">
      <xdr:nvCxnSpPr>
        <xdr:cNvPr id="19" name="Conector recto de flecha 18">
          <a:extLst>
            <a:ext uri="{FF2B5EF4-FFF2-40B4-BE49-F238E27FC236}">
              <a16:creationId xmlns:a16="http://schemas.microsoft.com/office/drawing/2014/main" id="{3322C63D-1E87-46FA-8587-736AC49435A7}"/>
            </a:ext>
          </a:extLst>
        </xdr:cNvPr>
        <xdr:cNvCxnSpPr/>
      </xdr:nvCxnSpPr>
      <xdr:spPr>
        <a:xfrm flipH="1">
          <a:off x="31851600" y="21102637"/>
          <a:ext cx="4762" cy="4038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409576</xdr:colOff>
      <xdr:row>45</xdr:row>
      <xdr:rowOff>319087</xdr:rowOff>
    </xdr:from>
    <xdr:to>
      <xdr:col>17</xdr:col>
      <xdr:colOff>419100</xdr:colOff>
      <xdr:row>48</xdr:row>
      <xdr:rowOff>57150</xdr:rowOff>
    </xdr:to>
    <xdr:cxnSp macro="">
      <xdr:nvCxnSpPr>
        <xdr:cNvPr id="20" name="Conector recto de flecha 19">
          <a:extLst>
            <a:ext uri="{FF2B5EF4-FFF2-40B4-BE49-F238E27FC236}">
              <a16:creationId xmlns:a16="http://schemas.microsoft.com/office/drawing/2014/main" id="{042878AF-25D8-4DD6-A0AB-6A85AB2E6542}"/>
            </a:ext>
          </a:extLst>
        </xdr:cNvPr>
        <xdr:cNvCxnSpPr/>
      </xdr:nvCxnSpPr>
      <xdr:spPr>
        <a:xfrm flipH="1" flipV="1">
          <a:off x="13249276" y="11589067"/>
          <a:ext cx="9524" cy="4772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404814</xdr:colOff>
      <xdr:row>45</xdr:row>
      <xdr:rowOff>314324</xdr:rowOff>
    </xdr:from>
    <xdr:to>
      <xdr:col>29</xdr:col>
      <xdr:colOff>414338</xdr:colOff>
      <xdr:row>48</xdr:row>
      <xdr:rowOff>52387</xdr:rowOff>
    </xdr:to>
    <xdr:cxnSp macro="">
      <xdr:nvCxnSpPr>
        <xdr:cNvPr id="21" name="Conector recto de flecha 20">
          <a:extLst>
            <a:ext uri="{FF2B5EF4-FFF2-40B4-BE49-F238E27FC236}">
              <a16:creationId xmlns:a16="http://schemas.microsoft.com/office/drawing/2014/main" id="{56D75FAD-3E8B-4D67-B506-20908EE8FA9B}"/>
            </a:ext>
          </a:extLst>
        </xdr:cNvPr>
        <xdr:cNvCxnSpPr/>
      </xdr:nvCxnSpPr>
      <xdr:spPr>
        <a:xfrm flipH="1" flipV="1">
          <a:off x="22053234" y="11584304"/>
          <a:ext cx="9524" cy="4772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390525</xdr:colOff>
      <xdr:row>96</xdr:row>
      <xdr:rowOff>9525</xdr:rowOff>
    </xdr:from>
    <xdr:to>
      <xdr:col>54</xdr:col>
      <xdr:colOff>400050</xdr:colOff>
      <xdr:row>98</xdr:row>
      <xdr:rowOff>19050</xdr:rowOff>
    </xdr:to>
    <xdr:cxnSp macro="">
      <xdr:nvCxnSpPr>
        <xdr:cNvPr id="22" name="Conector recto de flecha 21">
          <a:extLst>
            <a:ext uri="{FF2B5EF4-FFF2-40B4-BE49-F238E27FC236}">
              <a16:creationId xmlns:a16="http://schemas.microsoft.com/office/drawing/2014/main" id="{18D2E466-BD9B-43E4-9760-AF05047E60F9}"/>
            </a:ext>
          </a:extLst>
        </xdr:cNvPr>
        <xdr:cNvCxnSpPr/>
      </xdr:nvCxnSpPr>
      <xdr:spPr>
        <a:xfrm>
          <a:off x="41660445" y="22358985"/>
          <a:ext cx="9525" cy="3752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374196</xdr:colOff>
      <xdr:row>39</xdr:row>
      <xdr:rowOff>435429</xdr:rowOff>
    </xdr:from>
    <xdr:to>
      <xdr:col>33</xdr:col>
      <xdr:colOff>381000</xdr:colOff>
      <xdr:row>41</xdr:row>
      <xdr:rowOff>187780</xdr:rowOff>
    </xdr:to>
    <xdr:cxnSp macro="">
      <xdr:nvCxnSpPr>
        <xdr:cNvPr id="23" name="Conector recto de flecha 22">
          <a:extLst>
            <a:ext uri="{FF2B5EF4-FFF2-40B4-BE49-F238E27FC236}">
              <a16:creationId xmlns:a16="http://schemas.microsoft.com/office/drawing/2014/main" id="{6B8C5FFC-AA41-41BA-9E8D-9C487A93552C}"/>
            </a:ext>
          </a:extLst>
        </xdr:cNvPr>
        <xdr:cNvCxnSpPr/>
      </xdr:nvCxnSpPr>
      <xdr:spPr>
        <a:xfrm flipV="1">
          <a:off x="25162056" y="10189029"/>
          <a:ext cx="6804" cy="3619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352425</xdr:colOff>
      <xdr:row>45</xdr:row>
      <xdr:rowOff>326571</xdr:rowOff>
    </xdr:from>
    <xdr:to>
      <xdr:col>33</xdr:col>
      <xdr:colOff>353786</xdr:colOff>
      <xdr:row>48</xdr:row>
      <xdr:rowOff>38100</xdr:rowOff>
    </xdr:to>
    <xdr:cxnSp macro="">
      <xdr:nvCxnSpPr>
        <xdr:cNvPr id="24" name="Conector recto de flecha 23">
          <a:extLst>
            <a:ext uri="{FF2B5EF4-FFF2-40B4-BE49-F238E27FC236}">
              <a16:creationId xmlns:a16="http://schemas.microsoft.com/office/drawing/2014/main" id="{BC4EB4E5-D064-4FCA-99B0-4EEFE34CB318}"/>
            </a:ext>
          </a:extLst>
        </xdr:cNvPr>
        <xdr:cNvCxnSpPr/>
      </xdr:nvCxnSpPr>
      <xdr:spPr>
        <a:xfrm flipV="1">
          <a:off x="25140285" y="11596551"/>
          <a:ext cx="1361" cy="45066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381001</xdr:colOff>
      <xdr:row>51</xdr:row>
      <xdr:rowOff>256497</xdr:rowOff>
    </xdr:from>
    <xdr:to>
      <xdr:col>33</xdr:col>
      <xdr:colOff>394607</xdr:colOff>
      <xdr:row>53</xdr:row>
      <xdr:rowOff>30617</xdr:rowOff>
    </xdr:to>
    <xdr:cxnSp macro="">
      <xdr:nvCxnSpPr>
        <xdr:cNvPr id="25" name="Conector recto de flecha 24">
          <a:extLst>
            <a:ext uri="{FF2B5EF4-FFF2-40B4-BE49-F238E27FC236}">
              <a16:creationId xmlns:a16="http://schemas.microsoft.com/office/drawing/2014/main" id="{F1B5F9C9-F0C6-4729-933B-264264ABB8E5}"/>
            </a:ext>
          </a:extLst>
        </xdr:cNvPr>
        <xdr:cNvCxnSpPr/>
      </xdr:nvCxnSpPr>
      <xdr:spPr>
        <a:xfrm flipH="1" flipV="1">
          <a:off x="25168861" y="13088577"/>
          <a:ext cx="13606" cy="2465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749073</xdr:colOff>
      <xdr:row>34</xdr:row>
      <xdr:rowOff>213635</xdr:rowOff>
    </xdr:from>
    <xdr:to>
      <xdr:col>33</xdr:col>
      <xdr:colOff>749074</xdr:colOff>
      <xdr:row>35</xdr:row>
      <xdr:rowOff>185057</xdr:rowOff>
    </xdr:to>
    <xdr:cxnSp macro="">
      <xdr:nvCxnSpPr>
        <xdr:cNvPr id="26" name="Conector recto de flecha 25">
          <a:extLst>
            <a:ext uri="{FF2B5EF4-FFF2-40B4-BE49-F238E27FC236}">
              <a16:creationId xmlns:a16="http://schemas.microsoft.com/office/drawing/2014/main" id="{ECE492D1-54BE-4CED-8284-1B7BCA6837BE}"/>
            </a:ext>
          </a:extLst>
        </xdr:cNvPr>
        <xdr:cNvCxnSpPr/>
      </xdr:nvCxnSpPr>
      <xdr:spPr>
        <a:xfrm flipV="1">
          <a:off x="25536933" y="8656595"/>
          <a:ext cx="1" cy="2152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775607</xdr:colOff>
      <xdr:row>34</xdr:row>
      <xdr:rowOff>213636</xdr:rowOff>
    </xdr:from>
    <xdr:to>
      <xdr:col>4</xdr:col>
      <xdr:colOff>785133</xdr:colOff>
      <xdr:row>36</xdr:row>
      <xdr:rowOff>13607</xdr:rowOff>
    </xdr:to>
    <xdr:cxnSp macro="">
      <xdr:nvCxnSpPr>
        <xdr:cNvPr id="27" name="Conector recto de flecha 26">
          <a:extLst>
            <a:ext uri="{FF2B5EF4-FFF2-40B4-BE49-F238E27FC236}">
              <a16:creationId xmlns:a16="http://schemas.microsoft.com/office/drawing/2014/main" id="{6B684C3C-08DA-4D55-BC52-3939CDAEBAAA}"/>
            </a:ext>
          </a:extLst>
        </xdr:cNvPr>
        <xdr:cNvCxnSpPr/>
      </xdr:nvCxnSpPr>
      <xdr:spPr>
        <a:xfrm flipV="1">
          <a:off x="3617867" y="8656596"/>
          <a:ext cx="9526" cy="2343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329294</xdr:colOff>
      <xdr:row>51</xdr:row>
      <xdr:rowOff>272145</xdr:rowOff>
    </xdr:from>
    <xdr:to>
      <xdr:col>37</xdr:col>
      <xdr:colOff>345281</xdr:colOff>
      <xdr:row>53</xdr:row>
      <xdr:rowOff>0</xdr:rowOff>
    </xdr:to>
    <xdr:cxnSp macro="">
      <xdr:nvCxnSpPr>
        <xdr:cNvPr id="28" name="Conector recto de flecha 27">
          <a:extLst>
            <a:ext uri="{FF2B5EF4-FFF2-40B4-BE49-F238E27FC236}">
              <a16:creationId xmlns:a16="http://schemas.microsoft.com/office/drawing/2014/main" id="{0D4E26FF-00B7-492C-8448-A0FBA3EA6BDD}"/>
            </a:ext>
          </a:extLst>
        </xdr:cNvPr>
        <xdr:cNvCxnSpPr/>
      </xdr:nvCxnSpPr>
      <xdr:spPr>
        <a:xfrm flipH="1" flipV="1">
          <a:off x="28256594" y="13104225"/>
          <a:ext cx="15987" cy="2002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327252</xdr:colOff>
      <xdr:row>40</xdr:row>
      <xdr:rowOff>15989</xdr:rowOff>
    </xdr:from>
    <xdr:to>
      <xdr:col>37</xdr:col>
      <xdr:colOff>333374</xdr:colOff>
      <xdr:row>42</xdr:row>
      <xdr:rowOff>0</xdr:rowOff>
    </xdr:to>
    <xdr:cxnSp macro="">
      <xdr:nvCxnSpPr>
        <xdr:cNvPr id="29" name="Conector recto de flecha 28">
          <a:extLst>
            <a:ext uri="{FF2B5EF4-FFF2-40B4-BE49-F238E27FC236}">
              <a16:creationId xmlns:a16="http://schemas.microsoft.com/office/drawing/2014/main" id="{259AF03E-14C1-4467-AE3A-318F13447588}"/>
            </a:ext>
          </a:extLst>
        </xdr:cNvPr>
        <xdr:cNvCxnSpPr/>
      </xdr:nvCxnSpPr>
      <xdr:spPr>
        <a:xfrm flipH="1" flipV="1">
          <a:off x="28254552" y="10203929"/>
          <a:ext cx="6122" cy="34977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238125</xdr:colOff>
      <xdr:row>39</xdr:row>
      <xdr:rowOff>321469</xdr:rowOff>
    </xdr:from>
    <xdr:to>
      <xdr:col>5</xdr:col>
      <xdr:colOff>247649</xdr:colOff>
      <xdr:row>41</xdr:row>
      <xdr:rowOff>178594</xdr:rowOff>
    </xdr:to>
    <xdr:cxnSp macro="">
      <xdr:nvCxnSpPr>
        <xdr:cNvPr id="30" name="Conector recto de flecha 29">
          <a:extLst>
            <a:ext uri="{FF2B5EF4-FFF2-40B4-BE49-F238E27FC236}">
              <a16:creationId xmlns:a16="http://schemas.microsoft.com/office/drawing/2014/main" id="{3FAF8DC6-6318-48F0-BA93-FF6484DD6885}"/>
            </a:ext>
          </a:extLst>
        </xdr:cNvPr>
        <xdr:cNvCxnSpPr/>
      </xdr:nvCxnSpPr>
      <xdr:spPr>
        <a:xfrm flipH="1" flipV="1">
          <a:off x="3895725" y="10181749"/>
          <a:ext cx="9524" cy="3676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325212</xdr:colOff>
      <xdr:row>45</xdr:row>
      <xdr:rowOff>317046</xdr:rowOff>
    </xdr:from>
    <xdr:to>
      <xdr:col>9</xdr:col>
      <xdr:colOff>334736</xdr:colOff>
      <xdr:row>47</xdr:row>
      <xdr:rowOff>167367</xdr:rowOff>
    </xdr:to>
    <xdr:cxnSp macro="">
      <xdr:nvCxnSpPr>
        <xdr:cNvPr id="31" name="Conector recto de flecha 30">
          <a:extLst>
            <a:ext uri="{FF2B5EF4-FFF2-40B4-BE49-F238E27FC236}">
              <a16:creationId xmlns:a16="http://schemas.microsoft.com/office/drawing/2014/main" id="{4F85AFF1-43DC-4F21-ACD3-4E5063480A1B}"/>
            </a:ext>
          </a:extLst>
        </xdr:cNvPr>
        <xdr:cNvCxnSpPr/>
      </xdr:nvCxnSpPr>
      <xdr:spPr>
        <a:xfrm flipH="1" flipV="1">
          <a:off x="6886032" y="11587026"/>
          <a:ext cx="9524" cy="4065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345281</xdr:colOff>
      <xdr:row>45</xdr:row>
      <xdr:rowOff>321469</xdr:rowOff>
    </xdr:from>
    <xdr:to>
      <xdr:col>5</xdr:col>
      <xdr:colOff>345281</xdr:colOff>
      <xdr:row>47</xdr:row>
      <xdr:rowOff>190499</xdr:rowOff>
    </xdr:to>
    <xdr:cxnSp macro="">
      <xdr:nvCxnSpPr>
        <xdr:cNvPr id="32" name="Conector recto de flecha 31">
          <a:extLst>
            <a:ext uri="{FF2B5EF4-FFF2-40B4-BE49-F238E27FC236}">
              <a16:creationId xmlns:a16="http://schemas.microsoft.com/office/drawing/2014/main" id="{AC0F501C-BB98-472F-885C-CFB4DA8A2A49}"/>
            </a:ext>
          </a:extLst>
        </xdr:cNvPr>
        <xdr:cNvCxnSpPr/>
      </xdr:nvCxnSpPr>
      <xdr:spPr>
        <a:xfrm flipV="1">
          <a:off x="4002881" y="11591449"/>
          <a:ext cx="0" cy="4176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357188</xdr:colOff>
      <xdr:row>51</xdr:row>
      <xdr:rowOff>285752</xdr:rowOff>
    </xdr:from>
    <xdr:to>
      <xdr:col>5</xdr:col>
      <xdr:colOff>369093</xdr:colOff>
      <xdr:row>54</xdr:row>
      <xdr:rowOff>11906</xdr:rowOff>
    </xdr:to>
    <xdr:cxnSp macro="">
      <xdr:nvCxnSpPr>
        <xdr:cNvPr id="33" name="Conector recto de flecha 32">
          <a:extLst>
            <a:ext uri="{FF2B5EF4-FFF2-40B4-BE49-F238E27FC236}">
              <a16:creationId xmlns:a16="http://schemas.microsoft.com/office/drawing/2014/main" id="{721ABD01-0DF1-4FC4-B98C-81A133072788}"/>
            </a:ext>
          </a:extLst>
        </xdr:cNvPr>
        <xdr:cNvCxnSpPr/>
      </xdr:nvCxnSpPr>
      <xdr:spPr>
        <a:xfrm flipH="1" flipV="1">
          <a:off x="4014788" y="13102592"/>
          <a:ext cx="11905" cy="4119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354809</xdr:colOff>
      <xdr:row>45</xdr:row>
      <xdr:rowOff>297658</xdr:rowOff>
    </xdr:from>
    <xdr:to>
      <xdr:col>13</xdr:col>
      <xdr:colOff>369093</xdr:colOff>
      <xdr:row>48</xdr:row>
      <xdr:rowOff>11906</xdr:rowOff>
    </xdr:to>
    <xdr:cxnSp macro="">
      <xdr:nvCxnSpPr>
        <xdr:cNvPr id="34" name="Conector recto de flecha 33">
          <a:extLst>
            <a:ext uri="{FF2B5EF4-FFF2-40B4-BE49-F238E27FC236}">
              <a16:creationId xmlns:a16="http://schemas.microsoft.com/office/drawing/2014/main" id="{AC916450-35A7-441B-A540-687C9CE4F37E}"/>
            </a:ext>
          </a:extLst>
        </xdr:cNvPr>
        <xdr:cNvCxnSpPr/>
      </xdr:nvCxnSpPr>
      <xdr:spPr>
        <a:xfrm flipH="1" flipV="1">
          <a:off x="10055069" y="11567638"/>
          <a:ext cx="14284" cy="4533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335416</xdr:colOff>
      <xdr:row>51</xdr:row>
      <xdr:rowOff>272823</xdr:rowOff>
    </xdr:from>
    <xdr:to>
      <xdr:col>9</xdr:col>
      <xdr:colOff>344940</xdr:colOff>
      <xdr:row>53</xdr:row>
      <xdr:rowOff>170769</xdr:rowOff>
    </xdr:to>
    <xdr:cxnSp macro="">
      <xdr:nvCxnSpPr>
        <xdr:cNvPr id="35" name="Conector recto de flecha 34">
          <a:extLst>
            <a:ext uri="{FF2B5EF4-FFF2-40B4-BE49-F238E27FC236}">
              <a16:creationId xmlns:a16="http://schemas.microsoft.com/office/drawing/2014/main" id="{FC4FE075-2869-4C80-906C-47F099B279F5}"/>
            </a:ext>
          </a:extLst>
        </xdr:cNvPr>
        <xdr:cNvCxnSpPr/>
      </xdr:nvCxnSpPr>
      <xdr:spPr>
        <a:xfrm flipH="1" flipV="1">
          <a:off x="6896236" y="13104903"/>
          <a:ext cx="9524" cy="3703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307862</xdr:colOff>
      <xdr:row>56</xdr:row>
      <xdr:rowOff>286432</xdr:rowOff>
    </xdr:from>
    <xdr:to>
      <xdr:col>37</xdr:col>
      <xdr:colOff>321468</xdr:colOff>
      <xdr:row>57</xdr:row>
      <xdr:rowOff>277246</xdr:rowOff>
    </xdr:to>
    <xdr:cxnSp macro="">
      <xdr:nvCxnSpPr>
        <xdr:cNvPr id="36" name="Conector recto de flecha 35">
          <a:extLst>
            <a:ext uri="{FF2B5EF4-FFF2-40B4-BE49-F238E27FC236}">
              <a16:creationId xmlns:a16="http://schemas.microsoft.com/office/drawing/2014/main" id="{A19D28C2-7740-406D-8585-E493BD8738B7}"/>
            </a:ext>
          </a:extLst>
        </xdr:cNvPr>
        <xdr:cNvCxnSpPr/>
      </xdr:nvCxnSpPr>
      <xdr:spPr>
        <a:xfrm flipH="1" flipV="1">
          <a:off x="28235162" y="14368192"/>
          <a:ext cx="13606" cy="2803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412637</xdr:colOff>
      <xdr:row>57</xdr:row>
      <xdr:rowOff>10206</xdr:rowOff>
    </xdr:from>
    <xdr:to>
      <xdr:col>33</xdr:col>
      <xdr:colOff>426243</xdr:colOff>
      <xdr:row>58</xdr:row>
      <xdr:rowOff>1021</xdr:rowOff>
    </xdr:to>
    <xdr:cxnSp macro="">
      <xdr:nvCxnSpPr>
        <xdr:cNvPr id="37" name="Conector recto de flecha 36">
          <a:extLst>
            <a:ext uri="{FF2B5EF4-FFF2-40B4-BE49-F238E27FC236}">
              <a16:creationId xmlns:a16="http://schemas.microsoft.com/office/drawing/2014/main" id="{7C76E944-A589-4B1E-ACE7-35BA0829562D}"/>
            </a:ext>
          </a:extLst>
        </xdr:cNvPr>
        <xdr:cNvCxnSpPr/>
      </xdr:nvCxnSpPr>
      <xdr:spPr>
        <a:xfrm flipH="1" flipV="1">
          <a:off x="25200497" y="14381526"/>
          <a:ext cx="13606" cy="280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352425</xdr:colOff>
      <xdr:row>35</xdr:row>
      <xdr:rowOff>9528</xdr:rowOff>
    </xdr:from>
    <xdr:to>
      <xdr:col>25</xdr:col>
      <xdr:colOff>352426</xdr:colOff>
      <xdr:row>36</xdr:row>
      <xdr:rowOff>38100</xdr:rowOff>
    </xdr:to>
    <xdr:cxnSp macro="">
      <xdr:nvCxnSpPr>
        <xdr:cNvPr id="38" name="Conector recto de flecha 37">
          <a:extLst>
            <a:ext uri="{FF2B5EF4-FFF2-40B4-BE49-F238E27FC236}">
              <a16:creationId xmlns:a16="http://schemas.microsoft.com/office/drawing/2014/main" id="{B40DAFEB-B8F5-4FB7-B180-F747987F22C7}"/>
            </a:ext>
          </a:extLst>
        </xdr:cNvPr>
        <xdr:cNvCxnSpPr/>
      </xdr:nvCxnSpPr>
      <xdr:spPr>
        <a:xfrm flipV="1">
          <a:off x="19090005" y="8696328"/>
          <a:ext cx="1" cy="2190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345281</xdr:colOff>
      <xdr:row>40</xdr:row>
      <xdr:rowOff>11906</xdr:rowOff>
    </xdr:from>
    <xdr:to>
      <xdr:col>25</xdr:col>
      <xdr:colOff>352425</xdr:colOff>
      <xdr:row>42</xdr:row>
      <xdr:rowOff>38100</xdr:rowOff>
    </xdr:to>
    <xdr:cxnSp macro="">
      <xdr:nvCxnSpPr>
        <xdr:cNvPr id="39" name="Conector recto de flecha 38">
          <a:extLst>
            <a:ext uri="{FF2B5EF4-FFF2-40B4-BE49-F238E27FC236}">
              <a16:creationId xmlns:a16="http://schemas.microsoft.com/office/drawing/2014/main" id="{D8EA07DF-733A-42AF-AA6C-F9C0B98AFD76}"/>
            </a:ext>
          </a:extLst>
        </xdr:cNvPr>
        <xdr:cNvCxnSpPr/>
      </xdr:nvCxnSpPr>
      <xdr:spPr>
        <a:xfrm flipH="1" flipV="1">
          <a:off x="19082861" y="10199846"/>
          <a:ext cx="7144" cy="3919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349250</xdr:colOff>
      <xdr:row>21</xdr:row>
      <xdr:rowOff>238125</xdr:rowOff>
    </xdr:from>
    <xdr:to>
      <xdr:col>13</xdr:col>
      <xdr:colOff>352425</xdr:colOff>
      <xdr:row>24</xdr:row>
      <xdr:rowOff>38100</xdr:rowOff>
    </xdr:to>
    <xdr:cxnSp macro="">
      <xdr:nvCxnSpPr>
        <xdr:cNvPr id="40" name="Conector recto de flecha 39">
          <a:extLst>
            <a:ext uri="{FF2B5EF4-FFF2-40B4-BE49-F238E27FC236}">
              <a16:creationId xmlns:a16="http://schemas.microsoft.com/office/drawing/2014/main" id="{14EBA5BE-F7D4-4E70-8B6C-05A250E4085A}"/>
            </a:ext>
          </a:extLst>
        </xdr:cNvPr>
        <xdr:cNvCxnSpPr/>
      </xdr:nvCxnSpPr>
      <xdr:spPr>
        <a:xfrm flipH="1" flipV="1">
          <a:off x="10049510" y="5861685"/>
          <a:ext cx="3175" cy="409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469106</xdr:colOff>
      <xdr:row>22</xdr:row>
      <xdr:rowOff>11906</xdr:rowOff>
    </xdr:from>
    <xdr:to>
      <xdr:col>19</xdr:col>
      <xdr:colOff>469106</xdr:colOff>
      <xdr:row>24</xdr:row>
      <xdr:rowOff>40482</xdr:rowOff>
    </xdr:to>
    <xdr:cxnSp macro="">
      <xdr:nvCxnSpPr>
        <xdr:cNvPr id="41" name="Conector recto de flecha 40">
          <a:extLst>
            <a:ext uri="{FF2B5EF4-FFF2-40B4-BE49-F238E27FC236}">
              <a16:creationId xmlns:a16="http://schemas.microsoft.com/office/drawing/2014/main" id="{47EF3E6D-A4FB-4800-90AA-98386AEBDA5B}"/>
            </a:ext>
          </a:extLst>
        </xdr:cNvPr>
        <xdr:cNvCxnSpPr/>
      </xdr:nvCxnSpPr>
      <xdr:spPr>
        <a:xfrm flipV="1">
          <a:off x="14878526" y="5902166"/>
          <a:ext cx="0" cy="3714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409576</xdr:colOff>
      <xdr:row>21</xdr:row>
      <xdr:rowOff>276229</xdr:rowOff>
    </xdr:from>
    <xdr:to>
      <xdr:col>25</xdr:col>
      <xdr:colOff>419100</xdr:colOff>
      <xdr:row>24</xdr:row>
      <xdr:rowOff>0</xdr:rowOff>
    </xdr:to>
    <xdr:cxnSp macro="">
      <xdr:nvCxnSpPr>
        <xdr:cNvPr id="42" name="Conector recto de flecha 41">
          <a:extLst>
            <a:ext uri="{FF2B5EF4-FFF2-40B4-BE49-F238E27FC236}">
              <a16:creationId xmlns:a16="http://schemas.microsoft.com/office/drawing/2014/main" id="{37D76F36-F4DA-40C6-9B06-41E26F27AC01}"/>
            </a:ext>
          </a:extLst>
        </xdr:cNvPr>
        <xdr:cNvCxnSpPr/>
      </xdr:nvCxnSpPr>
      <xdr:spPr>
        <a:xfrm flipH="1" flipV="1">
          <a:off x="19147156" y="5892169"/>
          <a:ext cx="9524" cy="3409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158750</xdr:colOff>
      <xdr:row>21</xdr:row>
      <xdr:rowOff>257969</xdr:rowOff>
    </xdr:from>
    <xdr:to>
      <xdr:col>7</xdr:col>
      <xdr:colOff>168274</xdr:colOff>
      <xdr:row>24</xdr:row>
      <xdr:rowOff>11907</xdr:rowOff>
    </xdr:to>
    <xdr:cxnSp macro="">
      <xdr:nvCxnSpPr>
        <xdr:cNvPr id="43" name="Conector recto de flecha 42">
          <a:extLst>
            <a:ext uri="{FF2B5EF4-FFF2-40B4-BE49-F238E27FC236}">
              <a16:creationId xmlns:a16="http://schemas.microsoft.com/office/drawing/2014/main" id="{96ED0CE9-53A3-4640-B9EF-4AB6409C103C}"/>
            </a:ext>
          </a:extLst>
        </xdr:cNvPr>
        <xdr:cNvCxnSpPr/>
      </xdr:nvCxnSpPr>
      <xdr:spPr>
        <a:xfrm flipH="1" flipV="1">
          <a:off x="5447030" y="5881529"/>
          <a:ext cx="9524" cy="3635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365125</xdr:colOff>
      <xdr:row>15</xdr:row>
      <xdr:rowOff>269875</xdr:rowOff>
    </xdr:from>
    <xdr:to>
      <xdr:col>13</xdr:col>
      <xdr:colOff>365127</xdr:colOff>
      <xdr:row>17</xdr:row>
      <xdr:rowOff>317500</xdr:rowOff>
    </xdr:to>
    <xdr:cxnSp macro="">
      <xdr:nvCxnSpPr>
        <xdr:cNvPr id="44" name="Conector recto de flecha 43">
          <a:extLst>
            <a:ext uri="{FF2B5EF4-FFF2-40B4-BE49-F238E27FC236}">
              <a16:creationId xmlns:a16="http://schemas.microsoft.com/office/drawing/2014/main" id="{D0CA503E-64AA-4197-8192-562DC016CEC6}"/>
            </a:ext>
          </a:extLst>
        </xdr:cNvPr>
        <xdr:cNvCxnSpPr/>
      </xdr:nvCxnSpPr>
      <xdr:spPr>
        <a:xfrm flipV="1">
          <a:off x="10065385" y="4346575"/>
          <a:ext cx="2" cy="4743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352425</xdr:colOff>
      <xdr:row>35</xdr:row>
      <xdr:rowOff>9528</xdr:rowOff>
    </xdr:from>
    <xdr:to>
      <xdr:col>25</xdr:col>
      <xdr:colOff>352426</xdr:colOff>
      <xdr:row>36</xdr:row>
      <xdr:rowOff>38100</xdr:rowOff>
    </xdr:to>
    <xdr:cxnSp macro="">
      <xdr:nvCxnSpPr>
        <xdr:cNvPr id="45" name="Conector recto de flecha 44">
          <a:extLst>
            <a:ext uri="{FF2B5EF4-FFF2-40B4-BE49-F238E27FC236}">
              <a16:creationId xmlns:a16="http://schemas.microsoft.com/office/drawing/2014/main" id="{096A5393-1ABA-4C2A-A8BC-FA00BF6533F9}"/>
            </a:ext>
          </a:extLst>
        </xdr:cNvPr>
        <xdr:cNvCxnSpPr/>
      </xdr:nvCxnSpPr>
      <xdr:spPr>
        <a:xfrm flipV="1">
          <a:off x="19090005" y="8696328"/>
          <a:ext cx="1" cy="2190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279401</xdr:colOff>
      <xdr:row>45</xdr:row>
      <xdr:rowOff>314855</xdr:rowOff>
    </xdr:from>
    <xdr:to>
      <xdr:col>21</xdr:col>
      <xdr:colOff>302683</xdr:colOff>
      <xdr:row>47</xdr:row>
      <xdr:rowOff>173567</xdr:rowOff>
    </xdr:to>
    <xdr:cxnSp macro="">
      <xdr:nvCxnSpPr>
        <xdr:cNvPr id="46" name="Conector recto de flecha 45">
          <a:extLst>
            <a:ext uri="{FF2B5EF4-FFF2-40B4-BE49-F238E27FC236}">
              <a16:creationId xmlns:a16="http://schemas.microsoft.com/office/drawing/2014/main" id="{8ED4F15E-4AF2-49BD-875A-0C52057D0FBE}"/>
            </a:ext>
          </a:extLst>
        </xdr:cNvPr>
        <xdr:cNvCxnSpPr/>
      </xdr:nvCxnSpPr>
      <xdr:spPr>
        <a:xfrm flipH="1" flipV="1">
          <a:off x="16083281" y="11584835"/>
          <a:ext cx="23282" cy="4149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352425</xdr:colOff>
      <xdr:row>17</xdr:row>
      <xdr:rowOff>9528</xdr:rowOff>
    </xdr:from>
    <xdr:to>
      <xdr:col>25</xdr:col>
      <xdr:colOff>352426</xdr:colOff>
      <xdr:row>18</xdr:row>
      <xdr:rowOff>38100</xdr:rowOff>
    </xdr:to>
    <xdr:cxnSp macro="">
      <xdr:nvCxnSpPr>
        <xdr:cNvPr id="47" name="Conector recto de flecha 46">
          <a:extLst>
            <a:ext uri="{FF2B5EF4-FFF2-40B4-BE49-F238E27FC236}">
              <a16:creationId xmlns:a16="http://schemas.microsoft.com/office/drawing/2014/main" id="{7690ACB0-7A9F-4402-8CEA-999799079762}"/>
            </a:ext>
          </a:extLst>
        </xdr:cNvPr>
        <xdr:cNvCxnSpPr/>
      </xdr:nvCxnSpPr>
      <xdr:spPr>
        <a:xfrm flipV="1">
          <a:off x="19090005" y="4604388"/>
          <a:ext cx="1" cy="2571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352425</xdr:colOff>
      <xdr:row>17</xdr:row>
      <xdr:rowOff>9528</xdr:rowOff>
    </xdr:from>
    <xdr:to>
      <xdr:col>25</xdr:col>
      <xdr:colOff>352426</xdr:colOff>
      <xdr:row>18</xdr:row>
      <xdr:rowOff>38100</xdr:rowOff>
    </xdr:to>
    <xdr:cxnSp macro="">
      <xdr:nvCxnSpPr>
        <xdr:cNvPr id="48" name="Conector recto de flecha 47">
          <a:extLst>
            <a:ext uri="{FF2B5EF4-FFF2-40B4-BE49-F238E27FC236}">
              <a16:creationId xmlns:a16="http://schemas.microsoft.com/office/drawing/2014/main" id="{C17FF9FC-A51C-4E68-A1B2-54B7DD98CCF4}"/>
            </a:ext>
          </a:extLst>
        </xdr:cNvPr>
        <xdr:cNvCxnSpPr/>
      </xdr:nvCxnSpPr>
      <xdr:spPr>
        <a:xfrm flipV="1">
          <a:off x="19090005" y="4604388"/>
          <a:ext cx="1" cy="2571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348683</xdr:colOff>
      <xdr:row>39</xdr:row>
      <xdr:rowOff>323170</xdr:rowOff>
    </xdr:from>
    <xdr:to>
      <xdr:col>45</xdr:col>
      <xdr:colOff>354805</xdr:colOff>
      <xdr:row>41</xdr:row>
      <xdr:rowOff>164306</xdr:rowOff>
    </xdr:to>
    <xdr:cxnSp macro="">
      <xdr:nvCxnSpPr>
        <xdr:cNvPr id="49" name="Conector recto de flecha 48">
          <a:extLst>
            <a:ext uri="{FF2B5EF4-FFF2-40B4-BE49-F238E27FC236}">
              <a16:creationId xmlns:a16="http://schemas.microsoft.com/office/drawing/2014/main" id="{5EDA6178-F58B-4114-8DE2-C7332ED00F8C}"/>
            </a:ext>
          </a:extLst>
        </xdr:cNvPr>
        <xdr:cNvCxnSpPr/>
      </xdr:nvCxnSpPr>
      <xdr:spPr>
        <a:xfrm flipH="1" flipV="1">
          <a:off x="34554863" y="10183450"/>
          <a:ext cx="6122" cy="3516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380999</xdr:colOff>
      <xdr:row>45</xdr:row>
      <xdr:rowOff>321475</xdr:rowOff>
    </xdr:from>
    <xdr:to>
      <xdr:col>45</xdr:col>
      <xdr:colOff>381000</xdr:colOff>
      <xdr:row>47</xdr:row>
      <xdr:rowOff>166687</xdr:rowOff>
    </xdr:to>
    <xdr:cxnSp macro="">
      <xdr:nvCxnSpPr>
        <xdr:cNvPr id="50" name="Conector recto de flecha 49">
          <a:extLst>
            <a:ext uri="{FF2B5EF4-FFF2-40B4-BE49-F238E27FC236}">
              <a16:creationId xmlns:a16="http://schemas.microsoft.com/office/drawing/2014/main" id="{98F346D2-51AD-4FE7-9DF6-73D190151DE0}"/>
            </a:ext>
          </a:extLst>
        </xdr:cNvPr>
        <xdr:cNvCxnSpPr/>
      </xdr:nvCxnSpPr>
      <xdr:spPr>
        <a:xfrm flipV="1">
          <a:off x="34587179" y="11591455"/>
          <a:ext cx="1" cy="4014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377259</xdr:colOff>
      <xdr:row>11</xdr:row>
      <xdr:rowOff>11225</xdr:rowOff>
    </xdr:from>
    <xdr:to>
      <xdr:col>33</xdr:col>
      <xdr:colOff>383722</xdr:colOff>
      <xdr:row>12</xdr:row>
      <xdr:rowOff>2722</xdr:rowOff>
    </xdr:to>
    <xdr:cxnSp macro="">
      <xdr:nvCxnSpPr>
        <xdr:cNvPr id="51" name="Conector recto de flecha 50">
          <a:extLst>
            <a:ext uri="{FF2B5EF4-FFF2-40B4-BE49-F238E27FC236}">
              <a16:creationId xmlns:a16="http://schemas.microsoft.com/office/drawing/2014/main" id="{EE866914-1E8A-41FF-8469-2EA62E9C2EC6}"/>
            </a:ext>
          </a:extLst>
        </xdr:cNvPr>
        <xdr:cNvCxnSpPr/>
      </xdr:nvCxnSpPr>
      <xdr:spPr>
        <a:xfrm flipH="1" flipV="1">
          <a:off x="25165119" y="2861105"/>
          <a:ext cx="6463" cy="3496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435428</xdr:colOff>
      <xdr:row>10</xdr:row>
      <xdr:rowOff>258876</xdr:rowOff>
    </xdr:from>
    <xdr:to>
      <xdr:col>37</xdr:col>
      <xdr:colOff>448018</xdr:colOff>
      <xdr:row>13</xdr:row>
      <xdr:rowOff>21771</xdr:rowOff>
    </xdr:to>
    <xdr:cxnSp macro="">
      <xdr:nvCxnSpPr>
        <xdr:cNvPr id="52" name="Conector recto de flecha 51">
          <a:extLst>
            <a:ext uri="{FF2B5EF4-FFF2-40B4-BE49-F238E27FC236}">
              <a16:creationId xmlns:a16="http://schemas.microsoft.com/office/drawing/2014/main" id="{5DF752C2-F222-433B-9626-ACAD92EE3D2A}"/>
            </a:ext>
          </a:extLst>
        </xdr:cNvPr>
        <xdr:cNvCxnSpPr/>
      </xdr:nvCxnSpPr>
      <xdr:spPr>
        <a:xfrm flipV="1">
          <a:off x="28362728" y="2842056"/>
          <a:ext cx="12590" cy="6772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341882</xdr:colOff>
      <xdr:row>11</xdr:row>
      <xdr:rowOff>16670</xdr:rowOff>
    </xdr:from>
    <xdr:to>
      <xdr:col>41</xdr:col>
      <xdr:colOff>353785</xdr:colOff>
      <xdr:row>13</xdr:row>
      <xdr:rowOff>13607</xdr:rowOff>
    </xdr:to>
    <xdr:cxnSp macro="">
      <xdr:nvCxnSpPr>
        <xdr:cNvPr id="53" name="Conector recto de flecha 52">
          <a:extLst>
            <a:ext uri="{FF2B5EF4-FFF2-40B4-BE49-F238E27FC236}">
              <a16:creationId xmlns:a16="http://schemas.microsoft.com/office/drawing/2014/main" id="{B2554CFF-F3FD-4517-8144-C2F47980932B}"/>
            </a:ext>
          </a:extLst>
        </xdr:cNvPr>
        <xdr:cNvCxnSpPr/>
      </xdr:nvCxnSpPr>
      <xdr:spPr>
        <a:xfrm flipH="1" flipV="1">
          <a:off x="31408622" y="2866550"/>
          <a:ext cx="11903" cy="6446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358211</xdr:colOff>
      <xdr:row>11</xdr:row>
      <xdr:rowOff>291535</xdr:rowOff>
    </xdr:from>
    <xdr:to>
      <xdr:col>45</xdr:col>
      <xdr:colOff>367392</xdr:colOff>
      <xdr:row>12</xdr:row>
      <xdr:rowOff>285750</xdr:rowOff>
    </xdr:to>
    <xdr:cxnSp macro="">
      <xdr:nvCxnSpPr>
        <xdr:cNvPr id="54" name="Conector recto de flecha 53">
          <a:extLst>
            <a:ext uri="{FF2B5EF4-FFF2-40B4-BE49-F238E27FC236}">
              <a16:creationId xmlns:a16="http://schemas.microsoft.com/office/drawing/2014/main" id="{119578C9-58CC-4419-96FF-988F6D25D721}"/>
            </a:ext>
          </a:extLst>
        </xdr:cNvPr>
        <xdr:cNvCxnSpPr/>
      </xdr:nvCxnSpPr>
      <xdr:spPr>
        <a:xfrm flipH="1" flipV="1">
          <a:off x="34564391" y="3141415"/>
          <a:ext cx="9181" cy="3523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347327</xdr:colOff>
      <xdr:row>16</xdr:row>
      <xdr:rowOff>226222</xdr:rowOff>
    </xdr:from>
    <xdr:to>
      <xdr:col>45</xdr:col>
      <xdr:colOff>367392</xdr:colOff>
      <xdr:row>17</xdr:row>
      <xdr:rowOff>217715</xdr:rowOff>
    </xdr:to>
    <xdr:cxnSp macro="">
      <xdr:nvCxnSpPr>
        <xdr:cNvPr id="55" name="Conector recto de flecha 54">
          <a:extLst>
            <a:ext uri="{FF2B5EF4-FFF2-40B4-BE49-F238E27FC236}">
              <a16:creationId xmlns:a16="http://schemas.microsoft.com/office/drawing/2014/main" id="{9A8FF98A-5786-46C3-9C91-C71685697436}"/>
            </a:ext>
          </a:extLst>
        </xdr:cNvPr>
        <xdr:cNvCxnSpPr/>
      </xdr:nvCxnSpPr>
      <xdr:spPr>
        <a:xfrm flipH="1" flipV="1">
          <a:off x="34553507" y="4592482"/>
          <a:ext cx="20065" cy="2200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413657</xdr:colOff>
      <xdr:row>21</xdr:row>
      <xdr:rowOff>261257</xdr:rowOff>
    </xdr:from>
    <xdr:to>
      <xdr:col>45</xdr:col>
      <xdr:colOff>421821</xdr:colOff>
      <xdr:row>24</xdr:row>
      <xdr:rowOff>27214</xdr:rowOff>
    </xdr:to>
    <xdr:cxnSp macro="">
      <xdr:nvCxnSpPr>
        <xdr:cNvPr id="56" name="Conector recto de flecha 55">
          <a:extLst>
            <a:ext uri="{FF2B5EF4-FFF2-40B4-BE49-F238E27FC236}">
              <a16:creationId xmlns:a16="http://schemas.microsoft.com/office/drawing/2014/main" id="{2AC0E15D-85DE-4FC1-8588-4ACDEDA954A5}"/>
            </a:ext>
          </a:extLst>
        </xdr:cNvPr>
        <xdr:cNvCxnSpPr/>
      </xdr:nvCxnSpPr>
      <xdr:spPr>
        <a:xfrm flipH="1" flipV="1">
          <a:off x="34619837" y="5884817"/>
          <a:ext cx="8164" cy="3755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355489</xdr:colOff>
      <xdr:row>16</xdr:row>
      <xdr:rowOff>220777</xdr:rowOff>
    </xdr:from>
    <xdr:to>
      <xdr:col>37</xdr:col>
      <xdr:colOff>367392</xdr:colOff>
      <xdr:row>18</xdr:row>
      <xdr:rowOff>27214</xdr:rowOff>
    </xdr:to>
    <xdr:cxnSp macro="">
      <xdr:nvCxnSpPr>
        <xdr:cNvPr id="57" name="Conector recto de flecha 56">
          <a:extLst>
            <a:ext uri="{FF2B5EF4-FFF2-40B4-BE49-F238E27FC236}">
              <a16:creationId xmlns:a16="http://schemas.microsoft.com/office/drawing/2014/main" id="{30148AA7-1E25-4072-AA8A-D381FB521F0C}"/>
            </a:ext>
          </a:extLst>
        </xdr:cNvPr>
        <xdr:cNvCxnSpPr/>
      </xdr:nvCxnSpPr>
      <xdr:spPr>
        <a:xfrm flipH="1" flipV="1">
          <a:off x="28282789" y="4587037"/>
          <a:ext cx="11903" cy="2636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317391</xdr:colOff>
      <xdr:row>16</xdr:row>
      <xdr:rowOff>209893</xdr:rowOff>
    </xdr:from>
    <xdr:to>
      <xdr:col>41</xdr:col>
      <xdr:colOff>340178</xdr:colOff>
      <xdr:row>18</xdr:row>
      <xdr:rowOff>0</xdr:rowOff>
    </xdr:to>
    <xdr:cxnSp macro="">
      <xdr:nvCxnSpPr>
        <xdr:cNvPr id="58" name="Conector recto de flecha 57">
          <a:extLst>
            <a:ext uri="{FF2B5EF4-FFF2-40B4-BE49-F238E27FC236}">
              <a16:creationId xmlns:a16="http://schemas.microsoft.com/office/drawing/2014/main" id="{B2823172-C39D-4ABE-B31A-B9EF4BF2A5CE}"/>
            </a:ext>
          </a:extLst>
        </xdr:cNvPr>
        <xdr:cNvCxnSpPr/>
      </xdr:nvCxnSpPr>
      <xdr:spPr>
        <a:xfrm flipH="1" flipV="1">
          <a:off x="31384131" y="4576153"/>
          <a:ext cx="22787" cy="2473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311947</xdr:colOff>
      <xdr:row>15</xdr:row>
      <xdr:rowOff>286092</xdr:rowOff>
    </xdr:from>
    <xdr:to>
      <xdr:col>33</xdr:col>
      <xdr:colOff>315686</xdr:colOff>
      <xdr:row>17</xdr:row>
      <xdr:rowOff>217715</xdr:rowOff>
    </xdr:to>
    <xdr:cxnSp macro="">
      <xdr:nvCxnSpPr>
        <xdr:cNvPr id="59" name="Conector recto de flecha 58">
          <a:extLst>
            <a:ext uri="{FF2B5EF4-FFF2-40B4-BE49-F238E27FC236}">
              <a16:creationId xmlns:a16="http://schemas.microsoft.com/office/drawing/2014/main" id="{1BCC1453-A5CE-4D4E-8B1A-4A05846BF9F1}"/>
            </a:ext>
          </a:extLst>
        </xdr:cNvPr>
        <xdr:cNvCxnSpPr/>
      </xdr:nvCxnSpPr>
      <xdr:spPr>
        <a:xfrm flipH="1" flipV="1">
          <a:off x="25099807" y="4362792"/>
          <a:ext cx="3739" cy="4497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333375</xdr:colOff>
      <xdr:row>11</xdr:row>
      <xdr:rowOff>39121</xdr:rowOff>
    </xdr:from>
    <xdr:to>
      <xdr:col>25</xdr:col>
      <xdr:colOff>335418</xdr:colOff>
      <xdr:row>14</xdr:row>
      <xdr:rowOff>23812</xdr:rowOff>
    </xdr:to>
    <xdr:cxnSp macro="">
      <xdr:nvCxnSpPr>
        <xdr:cNvPr id="60" name="Conector recto de flecha 59">
          <a:extLst>
            <a:ext uri="{FF2B5EF4-FFF2-40B4-BE49-F238E27FC236}">
              <a16:creationId xmlns:a16="http://schemas.microsoft.com/office/drawing/2014/main" id="{588BA36A-DD2E-4254-9C3D-868EB33AA313}"/>
            </a:ext>
          </a:extLst>
        </xdr:cNvPr>
        <xdr:cNvCxnSpPr/>
      </xdr:nvCxnSpPr>
      <xdr:spPr>
        <a:xfrm flipV="1">
          <a:off x="19070955" y="2889001"/>
          <a:ext cx="2043" cy="9219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345282</xdr:colOff>
      <xdr:row>13</xdr:row>
      <xdr:rowOff>285749</xdr:rowOff>
    </xdr:from>
    <xdr:to>
      <xdr:col>28</xdr:col>
      <xdr:colOff>23813</xdr:colOff>
      <xdr:row>13</xdr:row>
      <xdr:rowOff>285750</xdr:rowOff>
    </xdr:to>
    <xdr:cxnSp macro="">
      <xdr:nvCxnSpPr>
        <xdr:cNvPr id="61" name="Conector recto de flecha 60">
          <a:extLst>
            <a:ext uri="{FF2B5EF4-FFF2-40B4-BE49-F238E27FC236}">
              <a16:creationId xmlns:a16="http://schemas.microsoft.com/office/drawing/2014/main" id="{A3F3AC76-85C3-4334-BABC-0AFCAE6621A1}"/>
            </a:ext>
          </a:extLst>
        </xdr:cNvPr>
        <xdr:cNvCxnSpPr/>
      </xdr:nvCxnSpPr>
      <xdr:spPr>
        <a:xfrm flipH="1" flipV="1">
          <a:off x="19082862" y="3783329"/>
          <a:ext cx="1804511"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357187</xdr:colOff>
      <xdr:row>5</xdr:row>
      <xdr:rowOff>15309</xdr:rowOff>
    </xdr:from>
    <xdr:to>
      <xdr:col>25</xdr:col>
      <xdr:colOff>359230</xdr:colOff>
      <xdr:row>7</xdr:row>
      <xdr:rowOff>11906</xdr:rowOff>
    </xdr:to>
    <xdr:cxnSp macro="">
      <xdr:nvCxnSpPr>
        <xdr:cNvPr id="62" name="Conector recto de flecha 61">
          <a:extLst>
            <a:ext uri="{FF2B5EF4-FFF2-40B4-BE49-F238E27FC236}">
              <a16:creationId xmlns:a16="http://schemas.microsoft.com/office/drawing/2014/main" id="{C912B2A1-F086-46AD-910C-E585D59E2DF7}"/>
            </a:ext>
          </a:extLst>
        </xdr:cNvPr>
        <xdr:cNvCxnSpPr/>
      </xdr:nvCxnSpPr>
      <xdr:spPr>
        <a:xfrm flipV="1">
          <a:off x="19094767" y="1264989"/>
          <a:ext cx="2043" cy="5299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309563</xdr:colOff>
      <xdr:row>21</xdr:row>
      <xdr:rowOff>261257</xdr:rowOff>
    </xdr:from>
    <xdr:to>
      <xdr:col>33</xdr:col>
      <xdr:colOff>315686</xdr:colOff>
      <xdr:row>24</xdr:row>
      <xdr:rowOff>1</xdr:rowOff>
    </xdr:to>
    <xdr:cxnSp macro="">
      <xdr:nvCxnSpPr>
        <xdr:cNvPr id="63" name="Conector recto de flecha 62">
          <a:extLst>
            <a:ext uri="{FF2B5EF4-FFF2-40B4-BE49-F238E27FC236}">
              <a16:creationId xmlns:a16="http://schemas.microsoft.com/office/drawing/2014/main" id="{687BA6C0-CED2-4461-AD63-8A55528701F2}"/>
            </a:ext>
          </a:extLst>
        </xdr:cNvPr>
        <xdr:cNvCxnSpPr/>
      </xdr:nvCxnSpPr>
      <xdr:spPr>
        <a:xfrm flipV="1">
          <a:off x="25097423" y="5884817"/>
          <a:ext cx="6123" cy="3483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416720</xdr:colOff>
      <xdr:row>21</xdr:row>
      <xdr:rowOff>250032</xdr:rowOff>
    </xdr:from>
    <xdr:to>
      <xdr:col>29</xdr:col>
      <xdr:colOff>428625</xdr:colOff>
      <xdr:row>24</xdr:row>
      <xdr:rowOff>11906</xdr:rowOff>
    </xdr:to>
    <xdr:cxnSp macro="">
      <xdr:nvCxnSpPr>
        <xdr:cNvPr id="64" name="Conector recto de flecha 63">
          <a:extLst>
            <a:ext uri="{FF2B5EF4-FFF2-40B4-BE49-F238E27FC236}">
              <a16:creationId xmlns:a16="http://schemas.microsoft.com/office/drawing/2014/main" id="{B2F86F84-C150-4D18-A823-E5C7122585A7}"/>
            </a:ext>
          </a:extLst>
        </xdr:cNvPr>
        <xdr:cNvCxnSpPr/>
      </xdr:nvCxnSpPr>
      <xdr:spPr>
        <a:xfrm flipH="1" flipV="1">
          <a:off x="22065140" y="5873592"/>
          <a:ext cx="11905" cy="3714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423526</xdr:colOff>
      <xdr:row>21</xdr:row>
      <xdr:rowOff>246291</xdr:rowOff>
    </xdr:from>
    <xdr:to>
      <xdr:col>37</xdr:col>
      <xdr:colOff>435428</xdr:colOff>
      <xdr:row>24</xdr:row>
      <xdr:rowOff>43543</xdr:rowOff>
    </xdr:to>
    <xdr:cxnSp macro="">
      <xdr:nvCxnSpPr>
        <xdr:cNvPr id="65" name="Conector recto de flecha 64">
          <a:extLst>
            <a:ext uri="{FF2B5EF4-FFF2-40B4-BE49-F238E27FC236}">
              <a16:creationId xmlns:a16="http://schemas.microsoft.com/office/drawing/2014/main" id="{C6EBE376-DE1D-4857-BAB4-738ECD33843B}"/>
            </a:ext>
          </a:extLst>
        </xdr:cNvPr>
        <xdr:cNvCxnSpPr/>
      </xdr:nvCxnSpPr>
      <xdr:spPr>
        <a:xfrm flipH="1" flipV="1">
          <a:off x="28350826" y="5869851"/>
          <a:ext cx="11902" cy="4068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325894</xdr:colOff>
      <xdr:row>21</xdr:row>
      <xdr:rowOff>243909</xdr:rowOff>
    </xdr:from>
    <xdr:to>
      <xdr:col>41</xdr:col>
      <xdr:colOff>340518</xdr:colOff>
      <xdr:row>23</xdr:row>
      <xdr:rowOff>138112</xdr:rowOff>
    </xdr:to>
    <xdr:cxnSp macro="">
      <xdr:nvCxnSpPr>
        <xdr:cNvPr id="66" name="Conector recto de flecha 65">
          <a:extLst>
            <a:ext uri="{FF2B5EF4-FFF2-40B4-BE49-F238E27FC236}">
              <a16:creationId xmlns:a16="http://schemas.microsoft.com/office/drawing/2014/main" id="{C8C7A8DB-EEE6-49BB-A9F8-3EAFC0D59D79}"/>
            </a:ext>
          </a:extLst>
        </xdr:cNvPr>
        <xdr:cNvCxnSpPr/>
      </xdr:nvCxnSpPr>
      <xdr:spPr>
        <a:xfrm flipH="1" flipV="1">
          <a:off x="31392634" y="5867469"/>
          <a:ext cx="14624" cy="3437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366712</xdr:colOff>
      <xdr:row>27</xdr:row>
      <xdr:rowOff>254794</xdr:rowOff>
    </xdr:from>
    <xdr:to>
      <xdr:col>13</xdr:col>
      <xdr:colOff>378618</xdr:colOff>
      <xdr:row>30</xdr:row>
      <xdr:rowOff>9524</xdr:rowOff>
    </xdr:to>
    <xdr:cxnSp macro="">
      <xdr:nvCxnSpPr>
        <xdr:cNvPr id="67" name="Conector recto de flecha 66">
          <a:extLst>
            <a:ext uri="{FF2B5EF4-FFF2-40B4-BE49-F238E27FC236}">
              <a16:creationId xmlns:a16="http://schemas.microsoft.com/office/drawing/2014/main" id="{CC6F4999-1886-4A41-AF3A-FFC0F14D85E0}"/>
            </a:ext>
          </a:extLst>
        </xdr:cNvPr>
        <xdr:cNvCxnSpPr/>
      </xdr:nvCxnSpPr>
      <xdr:spPr>
        <a:xfrm flipH="1" flipV="1">
          <a:off x="10066972" y="7288054"/>
          <a:ext cx="11906" cy="3948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90487</xdr:colOff>
      <xdr:row>27</xdr:row>
      <xdr:rowOff>240507</xdr:rowOff>
    </xdr:from>
    <xdr:to>
      <xdr:col>7</xdr:col>
      <xdr:colOff>102393</xdr:colOff>
      <xdr:row>29</xdr:row>
      <xdr:rowOff>197643</xdr:rowOff>
    </xdr:to>
    <xdr:cxnSp macro="">
      <xdr:nvCxnSpPr>
        <xdr:cNvPr id="68" name="Conector recto de flecha 67">
          <a:extLst>
            <a:ext uri="{FF2B5EF4-FFF2-40B4-BE49-F238E27FC236}">
              <a16:creationId xmlns:a16="http://schemas.microsoft.com/office/drawing/2014/main" id="{B107AABE-09C1-43F0-AB51-4ABFA6EF0940}"/>
            </a:ext>
          </a:extLst>
        </xdr:cNvPr>
        <xdr:cNvCxnSpPr/>
      </xdr:nvCxnSpPr>
      <xdr:spPr>
        <a:xfrm flipH="1" flipV="1">
          <a:off x="5378767" y="7273767"/>
          <a:ext cx="11906" cy="3990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424545</xdr:colOff>
      <xdr:row>61</xdr:row>
      <xdr:rowOff>331678</xdr:rowOff>
    </xdr:from>
    <xdr:to>
      <xdr:col>33</xdr:col>
      <xdr:colOff>452438</xdr:colOff>
      <xdr:row>64</xdr:row>
      <xdr:rowOff>11906</xdr:rowOff>
    </xdr:to>
    <xdr:cxnSp macro="">
      <xdr:nvCxnSpPr>
        <xdr:cNvPr id="69" name="Conector recto de flecha 68">
          <a:extLst>
            <a:ext uri="{FF2B5EF4-FFF2-40B4-BE49-F238E27FC236}">
              <a16:creationId xmlns:a16="http://schemas.microsoft.com/office/drawing/2014/main" id="{77BD65F5-6735-454A-8C03-9395081CB366}"/>
            </a:ext>
          </a:extLst>
        </xdr:cNvPr>
        <xdr:cNvCxnSpPr/>
      </xdr:nvCxnSpPr>
      <xdr:spPr>
        <a:xfrm flipH="1" flipV="1">
          <a:off x="25212405" y="15967918"/>
          <a:ext cx="27893" cy="5260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338820</xdr:colOff>
      <xdr:row>62</xdr:row>
      <xdr:rowOff>2725</xdr:rowOff>
    </xdr:from>
    <xdr:to>
      <xdr:col>37</xdr:col>
      <xdr:colOff>366713</xdr:colOff>
      <xdr:row>64</xdr:row>
      <xdr:rowOff>9525</xdr:rowOff>
    </xdr:to>
    <xdr:cxnSp macro="">
      <xdr:nvCxnSpPr>
        <xdr:cNvPr id="70" name="Conector recto de flecha 69">
          <a:extLst>
            <a:ext uri="{FF2B5EF4-FFF2-40B4-BE49-F238E27FC236}">
              <a16:creationId xmlns:a16="http://schemas.microsoft.com/office/drawing/2014/main" id="{851ED619-7361-40D3-822C-3A4BFE54523B}"/>
            </a:ext>
          </a:extLst>
        </xdr:cNvPr>
        <xdr:cNvCxnSpPr/>
      </xdr:nvCxnSpPr>
      <xdr:spPr>
        <a:xfrm flipH="1" flipV="1">
          <a:off x="28266120" y="15974245"/>
          <a:ext cx="27893" cy="5173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16669</xdr:colOff>
      <xdr:row>27</xdr:row>
      <xdr:rowOff>214313</xdr:rowOff>
    </xdr:from>
    <xdr:to>
      <xdr:col>33</xdr:col>
      <xdr:colOff>35719</xdr:colOff>
      <xdr:row>29</xdr:row>
      <xdr:rowOff>23812</xdr:rowOff>
    </xdr:to>
    <xdr:cxnSp macro="">
      <xdr:nvCxnSpPr>
        <xdr:cNvPr id="2" name="Conector recto de flecha 1">
          <a:extLst>
            <a:ext uri="{FF2B5EF4-FFF2-40B4-BE49-F238E27FC236}">
              <a16:creationId xmlns:a16="http://schemas.microsoft.com/office/drawing/2014/main" id="{C51C1FFA-6B14-4BEA-A058-DDBD22C4FF27}"/>
            </a:ext>
          </a:extLst>
        </xdr:cNvPr>
        <xdr:cNvCxnSpPr/>
      </xdr:nvCxnSpPr>
      <xdr:spPr>
        <a:xfrm flipH="1" flipV="1">
          <a:off x="24804529" y="7247573"/>
          <a:ext cx="19050" cy="2590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488156</xdr:colOff>
      <xdr:row>27</xdr:row>
      <xdr:rowOff>257176</xdr:rowOff>
    </xdr:from>
    <xdr:to>
      <xdr:col>19</xdr:col>
      <xdr:colOff>500062</xdr:colOff>
      <xdr:row>30</xdr:row>
      <xdr:rowOff>11906</xdr:rowOff>
    </xdr:to>
    <xdr:cxnSp macro="">
      <xdr:nvCxnSpPr>
        <xdr:cNvPr id="3" name="Conector recto de flecha 2">
          <a:extLst>
            <a:ext uri="{FF2B5EF4-FFF2-40B4-BE49-F238E27FC236}">
              <a16:creationId xmlns:a16="http://schemas.microsoft.com/office/drawing/2014/main" id="{2E2E0AA0-57C8-401D-8EAF-C2676BDC613D}"/>
            </a:ext>
          </a:extLst>
        </xdr:cNvPr>
        <xdr:cNvCxnSpPr/>
      </xdr:nvCxnSpPr>
      <xdr:spPr>
        <a:xfrm flipH="1" flipV="1">
          <a:off x="14897576" y="7290436"/>
          <a:ext cx="11906" cy="3948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361950</xdr:colOff>
      <xdr:row>15</xdr:row>
      <xdr:rowOff>277586</xdr:rowOff>
    </xdr:from>
    <xdr:to>
      <xdr:col>29</xdr:col>
      <xdr:colOff>367392</xdr:colOff>
      <xdr:row>17</xdr:row>
      <xdr:rowOff>149679</xdr:rowOff>
    </xdr:to>
    <xdr:cxnSp macro="">
      <xdr:nvCxnSpPr>
        <xdr:cNvPr id="4" name="Conector recto de flecha 3">
          <a:extLst>
            <a:ext uri="{FF2B5EF4-FFF2-40B4-BE49-F238E27FC236}">
              <a16:creationId xmlns:a16="http://schemas.microsoft.com/office/drawing/2014/main" id="{447A9F7D-B720-4631-A760-9AF277F5929F}"/>
            </a:ext>
          </a:extLst>
        </xdr:cNvPr>
        <xdr:cNvCxnSpPr/>
      </xdr:nvCxnSpPr>
      <xdr:spPr>
        <a:xfrm flipH="1" flipV="1">
          <a:off x="22010370" y="4354286"/>
          <a:ext cx="5442" cy="39025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390525</xdr:colOff>
      <xdr:row>96</xdr:row>
      <xdr:rowOff>9525</xdr:rowOff>
    </xdr:from>
    <xdr:to>
      <xdr:col>50</xdr:col>
      <xdr:colOff>400050</xdr:colOff>
      <xdr:row>98</xdr:row>
      <xdr:rowOff>19050</xdr:rowOff>
    </xdr:to>
    <xdr:cxnSp macro="">
      <xdr:nvCxnSpPr>
        <xdr:cNvPr id="5" name="Conector recto de flecha 4">
          <a:extLst>
            <a:ext uri="{FF2B5EF4-FFF2-40B4-BE49-F238E27FC236}">
              <a16:creationId xmlns:a16="http://schemas.microsoft.com/office/drawing/2014/main" id="{42FD8396-E3CB-44C9-BB14-C35EFCF99CD2}"/>
            </a:ext>
          </a:extLst>
        </xdr:cNvPr>
        <xdr:cNvCxnSpPr/>
      </xdr:nvCxnSpPr>
      <xdr:spPr>
        <a:xfrm>
          <a:off x="38521005" y="22214205"/>
          <a:ext cx="9525" cy="3752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400050</xdr:colOff>
      <xdr:row>96</xdr:row>
      <xdr:rowOff>9525</xdr:rowOff>
    </xdr:from>
    <xdr:to>
      <xdr:col>54</xdr:col>
      <xdr:colOff>409575</xdr:colOff>
      <xdr:row>98</xdr:row>
      <xdr:rowOff>19050</xdr:rowOff>
    </xdr:to>
    <xdr:cxnSp macro="">
      <xdr:nvCxnSpPr>
        <xdr:cNvPr id="6" name="Conector recto de flecha 5">
          <a:extLst>
            <a:ext uri="{FF2B5EF4-FFF2-40B4-BE49-F238E27FC236}">
              <a16:creationId xmlns:a16="http://schemas.microsoft.com/office/drawing/2014/main" id="{026175E2-0ED6-4AE5-8046-AD13D63483F6}"/>
            </a:ext>
          </a:extLst>
        </xdr:cNvPr>
        <xdr:cNvCxnSpPr/>
      </xdr:nvCxnSpPr>
      <xdr:spPr>
        <a:xfrm>
          <a:off x="41669970" y="22214205"/>
          <a:ext cx="9525" cy="3752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388144</xdr:colOff>
      <xdr:row>11</xdr:row>
      <xdr:rowOff>8504</xdr:rowOff>
    </xdr:from>
    <xdr:to>
      <xdr:col>29</xdr:col>
      <xdr:colOff>394607</xdr:colOff>
      <xdr:row>12</xdr:row>
      <xdr:rowOff>1</xdr:rowOff>
    </xdr:to>
    <xdr:cxnSp macro="">
      <xdr:nvCxnSpPr>
        <xdr:cNvPr id="7" name="Conector recto de flecha 6">
          <a:extLst>
            <a:ext uri="{FF2B5EF4-FFF2-40B4-BE49-F238E27FC236}">
              <a16:creationId xmlns:a16="http://schemas.microsoft.com/office/drawing/2014/main" id="{CDFCBE12-2388-421B-957A-6468A092F2E3}"/>
            </a:ext>
          </a:extLst>
        </xdr:cNvPr>
        <xdr:cNvCxnSpPr/>
      </xdr:nvCxnSpPr>
      <xdr:spPr>
        <a:xfrm flipH="1" flipV="1">
          <a:off x="22036564" y="2858384"/>
          <a:ext cx="6463" cy="3496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407194</xdr:colOff>
      <xdr:row>34</xdr:row>
      <xdr:rowOff>231322</xdr:rowOff>
    </xdr:from>
    <xdr:to>
      <xdr:col>9</xdr:col>
      <xdr:colOff>408214</xdr:colOff>
      <xdr:row>36</xdr:row>
      <xdr:rowOff>21432</xdr:rowOff>
    </xdr:to>
    <xdr:cxnSp macro="">
      <xdr:nvCxnSpPr>
        <xdr:cNvPr id="8" name="Conector recto de flecha 7">
          <a:extLst>
            <a:ext uri="{FF2B5EF4-FFF2-40B4-BE49-F238E27FC236}">
              <a16:creationId xmlns:a16="http://schemas.microsoft.com/office/drawing/2014/main" id="{86A7257F-4653-4404-B361-48B3D6CC2577}"/>
            </a:ext>
          </a:extLst>
        </xdr:cNvPr>
        <xdr:cNvCxnSpPr/>
      </xdr:nvCxnSpPr>
      <xdr:spPr>
        <a:xfrm flipV="1">
          <a:off x="6968014" y="8674282"/>
          <a:ext cx="1020" cy="224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352425</xdr:colOff>
      <xdr:row>35</xdr:row>
      <xdr:rowOff>9528</xdr:rowOff>
    </xdr:from>
    <xdr:to>
      <xdr:col>13</xdr:col>
      <xdr:colOff>352426</xdr:colOff>
      <xdr:row>36</xdr:row>
      <xdr:rowOff>38100</xdr:rowOff>
    </xdr:to>
    <xdr:cxnSp macro="">
      <xdr:nvCxnSpPr>
        <xdr:cNvPr id="9" name="Conector recto de flecha 8">
          <a:extLst>
            <a:ext uri="{FF2B5EF4-FFF2-40B4-BE49-F238E27FC236}">
              <a16:creationId xmlns:a16="http://schemas.microsoft.com/office/drawing/2014/main" id="{00793B43-3680-48ED-8A05-89FEFCE72521}"/>
            </a:ext>
          </a:extLst>
        </xdr:cNvPr>
        <xdr:cNvCxnSpPr/>
      </xdr:nvCxnSpPr>
      <xdr:spPr>
        <a:xfrm flipV="1">
          <a:off x="10052685" y="8696328"/>
          <a:ext cx="1" cy="2190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409575</xdr:colOff>
      <xdr:row>35</xdr:row>
      <xdr:rowOff>3</xdr:rowOff>
    </xdr:from>
    <xdr:to>
      <xdr:col>17</xdr:col>
      <xdr:colOff>409576</xdr:colOff>
      <xdr:row>36</xdr:row>
      <xdr:rowOff>28575</xdr:rowOff>
    </xdr:to>
    <xdr:cxnSp macro="">
      <xdr:nvCxnSpPr>
        <xdr:cNvPr id="10" name="Conector recto de flecha 9">
          <a:extLst>
            <a:ext uri="{FF2B5EF4-FFF2-40B4-BE49-F238E27FC236}">
              <a16:creationId xmlns:a16="http://schemas.microsoft.com/office/drawing/2014/main" id="{B892D839-E0F9-4DCD-AED5-3C63BE20E495}"/>
            </a:ext>
          </a:extLst>
        </xdr:cNvPr>
        <xdr:cNvCxnSpPr/>
      </xdr:nvCxnSpPr>
      <xdr:spPr>
        <a:xfrm flipV="1">
          <a:off x="13249275" y="8686803"/>
          <a:ext cx="1" cy="2190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420461</xdr:colOff>
      <xdr:row>34</xdr:row>
      <xdr:rowOff>13608</xdr:rowOff>
    </xdr:from>
    <xdr:to>
      <xdr:col>17</xdr:col>
      <xdr:colOff>420462</xdr:colOff>
      <xdr:row>34</xdr:row>
      <xdr:rowOff>232680</xdr:rowOff>
    </xdr:to>
    <xdr:cxnSp macro="">
      <xdr:nvCxnSpPr>
        <xdr:cNvPr id="11" name="Conector recto de flecha 10">
          <a:extLst>
            <a:ext uri="{FF2B5EF4-FFF2-40B4-BE49-F238E27FC236}">
              <a16:creationId xmlns:a16="http://schemas.microsoft.com/office/drawing/2014/main" id="{3943F570-6116-4755-A323-5357EC11A19D}"/>
            </a:ext>
          </a:extLst>
        </xdr:cNvPr>
        <xdr:cNvCxnSpPr/>
      </xdr:nvCxnSpPr>
      <xdr:spPr>
        <a:xfrm flipV="1">
          <a:off x="13260161" y="8456568"/>
          <a:ext cx="1" cy="2190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361951</xdr:colOff>
      <xdr:row>40</xdr:row>
      <xdr:rowOff>9525</xdr:rowOff>
    </xdr:from>
    <xdr:to>
      <xdr:col>9</xdr:col>
      <xdr:colOff>371475</xdr:colOff>
      <xdr:row>42</xdr:row>
      <xdr:rowOff>9525</xdr:rowOff>
    </xdr:to>
    <xdr:cxnSp macro="">
      <xdr:nvCxnSpPr>
        <xdr:cNvPr id="12" name="Conector recto de flecha 11">
          <a:extLst>
            <a:ext uri="{FF2B5EF4-FFF2-40B4-BE49-F238E27FC236}">
              <a16:creationId xmlns:a16="http://schemas.microsoft.com/office/drawing/2014/main" id="{D028B530-ED6A-422F-A4AB-713BDCDBB79F}"/>
            </a:ext>
          </a:extLst>
        </xdr:cNvPr>
        <xdr:cNvCxnSpPr/>
      </xdr:nvCxnSpPr>
      <xdr:spPr>
        <a:xfrm flipH="1" flipV="1">
          <a:off x="6922771" y="10197465"/>
          <a:ext cx="9524" cy="3657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381002</xdr:colOff>
      <xdr:row>39</xdr:row>
      <xdr:rowOff>288133</xdr:rowOff>
    </xdr:from>
    <xdr:to>
      <xdr:col>13</xdr:col>
      <xdr:colOff>392906</xdr:colOff>
      <xdr:row>42</xdr:row>
      <xdr:rowOff>23812</xdr:rowOff>
    </xdr:to>
    <xdr:cxnSp macro="">
      <xdr:nvCxnSpPr>
        <xdr:cNvPr id="13" name="Conector recto de flecha 12">
          <a:extLst>
            <a:ext uri="{FF2B5EF4-FFF2-40B4-BE49-F238E27FC236}">
              <a16:creationId xmlns:a16="http://schemas.microsoft.com/office/drawing/2014/main" id="{A78B9D6D-1752-4DA8-8718-45C2BBEC4771}"/>
            </a:ext>
          </a:extLst>
        </xdr:cNvPr>
        <xdr:cNvCxnSpPr/>
      </xdr:nvCxnSpPr>
      <xdr:spPr>
        <a:xfrm flipH="1" flipV="1">
          <a:off x="10081262" y="10148413"/>
          <a:ext cx="11904" cy="4290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408214</xdr:colOff>
      <xdr:row>40</xdr:row>
      <xdr:rowOff>13608</xdr:rowOff>
    </xdr:from>
    <xdr:to>
      <xdr:col>17</xdr:col>
      <xdr:colOff>419100</xdr:colOff>
      <xdr:row>41</xdr:row>
      <xdr:rowOff>180976</xdr:rowOff>
    </xdr:to>
    <xdr:cxnSp macro="">
      <xdr:nvCxnSpPr>
        <xdr:cNvPr id="14" name="Conector recto de flecha 13">
          <a:extLst>
            <a:ext uri="{FF2B5EF4-FFF2-40B4-BE49-F238E27FC236}">
              <a16:creationId xmlns:a16="http://schemas.microsoft.com/office/drawing/2014/main" id="{F7B947D0-19CB-4AA1-9D75-B4952115E2E9}"/>
            </a:ext>
          </a:extLst>
        </xdr:cNvPr>
        <xdr:cNvCxnSpPr/>
      </xdr:nvCxnSpPr>
      <xdr:spPr>
        <a:xfrm flipH="1" flipV="1">
          <a:off x="13247914" y="10201548"/>
          <a:ext cx="10886" cy="3502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419101</xdr:colOff>
      <xdr:row>40</xdr:row>
      <xdr:rowOff>0</xdr:rowOff>
    </xdr:from>
    <xdr:to>
      <xdr:col>21</xdr:col>
      <xdr:colOff>428625</xdr:colOff>
      <xdr:row>42</xdr:row>
      <xdr:rowOff>0</xdr:rowOff>
    </xdr:to>
    <xdr:cxnSp macro="">
      <xdr:nvCxnSpPr>
        <xdr:cNvPr id="15" name="Conector recto de flecha 14">
          <a:extLst>
            <a:ext uri="{FF2B5EF4-FFF2-40B4-BE49-F238E27FC236}">
              <a16:creationId xmlns:a16="http://schemas.microsoft.com/office/drawing/2014/main" id="{2ED8E909-283E-4C7D-BB73-11839DFC91F6}"/>
            </a:ext>
          </a:extLst>
        </xdr:cNvPr>
        <xdr:cNvCxnSpPr/>
      </xdr:nvCxnSpPr>
      <xdr:spPr>
        <a:xfrm flipH="1" flipV="1">
          <a:off x="16222981" y="10187940"/>
          <a:ext cx="9524" cy="3657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419101</xdr:colOff>
      <xdr:row>40</xdr:row>
      <xdr:rowOff>0</xdr:rowOff>
    </xdr:from>
    <xdr:to>
      <xdr:col>29</xdr:col>
      <xdr:colOff>428625</xdr:colOff>
      <xdr:row>42</xdr:row>
      <xdr:rowOff>0</xdr:rowOff>
    </xdr:to>
    <xdr:cxnSp macro="">
      <xdr:nvCxnSpPr>
        <xdr:cNvPr id="16" name="Conector recto de flecha 15">
          <a:extLst>
            <a:ext uri="{FF2B5EF4-FFF2-40B4-BE49-F238E27FC236}">
              <a16:creationId xmlns:a16="http://schemas.microsoft.com/office/drawing/2014/main" id="{1C5C0A8D-7428-4E0B-8A29-67D5E170F3F4}"/>
            </a:ext>
          </a:extLst>
        </xdr:cNvPr>
        <xdr:cNvCxnSpPr/>
      </xdr:nvCxnSpPr>
      <xdr:spPr>
        <a:xfrm flipH="1" flipV="1">
          <a:off x="22067521" y="10187940"/>
          <a:ext cx="9524" cy="3657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14288</xdr:colOff>
      <xdr:row>34</xdr:row>
      <xdr:rowOff>235747</xdr:rowOff>
    </xdr:from>
    <xdr:to>
      <xdr:col>30</xdr:col>
      <xdr:colOff>14289</xdr:colOff>
      <xdr:row>36</xdr:row>
      <xdr:rowOff>16669</xdr:rowOff>
    </xdr:to>
    <xdr:cxnSp macro="">
      <xdr:nvCxnSpPr>
        <xdr:cNvPr id="17" name="Conector recto de flecha 16">
          <a:extLst>
            <a:ext uri="{FF2B5EF4-FFF2-40B4-BE49-F238E27FC236}">
              <a16:creationId xmlns:a16="http://schemas.microsoft.com/office/drawing/2014/main" id="{FA4608BA-CE74-4B6B-BEB1-D0EFFEBE8D32}"/>
            </a:ext>
          </a:extLst>
        </xdr:cNvPr>
        <xdr:cNvCxnSpPr/>
      </xdr:nvCxnSpPr>
      <xdr:spPr>
        <a:xfrm flipV="1">
          <a:off x="22447568" y="8678707"/>
          <a:ext cx="1" cy="2152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745331</xdr:colOff>
      <xdr:row>89</xdr:row>
      <xdr:rowOff>11906</xdr:rowOff>
    </xdr:from>
    <xdr:to>
      <xdr:col>50</xdr:col>
      <xdr:colOff>0</xdr:colOff>
      <xdr:row>91</xdr:row>
      <xdr:rowOff>23812</xdr:rowOff>
    </xdr:to>
    <xdr:cxnSp macro="">
      <xdr:nvCxnSpPr>
        <xdr:cNvPr id="18" name="Conector recto de flecha 17">
          <a:extLst>
            <a:ext uri="{FF2B5EF4-FFF2-40B4-BE49-F238E27FC236}">
              <a16:creationId xmlns:a16="http://schemas.microsoft.com/office/drawing/2014/main" id="{C8448112-0C51-455F-AB49-E504D5A9B4B9}"/>
            </a:ext>
          </a:extLst>
        </xdr:cNvPr>
        <xdr:cNvCxnSpPr/>
      </xdr:nvCxnSpPr>
      <xdr:spPr>
        <a:xfrm>
          <a:off x="38090951" y="20936426"/>
          <a:ext cx="39529" cy="3776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89</xdr:row>
      <xdr:rowOff>33337</xdr:rowOff>
    </xdr:from>
    <xdr:to>
      <xdr:col>42</xdr:col>
      <xdr:colOff>4762</xdr:colOff>
      <xdr:row>91</xdr:row>
      <xdr:rowOff>71437</xdr:rowOff>
    </xdr:to>
    <xdr:cxnSp macro="">
      <xdr:nvCxnSpPr>
        <xdr:cNvPr id="19" name="Conector recto de flecha 18">
          <a:extLst>
            <a:ext uri="{FF2B5EF4-FFF2-40B4-BE49-F238E27FC236}">
              <a16:creationId xmlns:a16="http://schemas.microsoft.com/office/drawing/2014/main" id="{BF81D705-EE0A-4F1E-B547-8BEA29B271F1}"/>
            </a:ext>
          </a:extLst>
        </xdr:cNvPr>
        <xdr:cNvCxnSpPr/>
      </xdr:nvCxnSpPr>
      <xdr:spPr>
        <a:xfrm flipH="1">
          <a:off x="31851600" y="20957857"/>
          <a:ext cx="4762" cy="4038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409576</xdr:colOff>
      <xdr:row>45</xdr:row>
      <xdr:rowOff>319087</xdr:rowOff>
    </xdr:from>
    <xdr:to>
      <xdr:col>17</xdr:col>
      <xdr:colOff>419100</xdr:colOff>
      <xdr:row>48</xdr:row>
      <xdr:rowOff>57150</xdr:rowOff>
    </xdr:to>
    <xdr:cxnSp macro="">
      <xdr:nvCxnSpPr>
        <xdr:cNvPr id="20" name="Conector recto de flecha 19">
          <a:extLst>
            <a:ext uri="{FF2B5EF4-FFF2-40B4-BE49-F238E27FC236}">
              <a16:creationId xmlns:a16="http://schemas.microsoft.com/office/drawing/2014/main" id="{D4560F42-01C3-482C-9207-77D945EB7BE8}"/>
            </a:ext>
          </a:extLst>
        </xdr:cNvPr>
        <xdr:cNvCxnSpPr/>
      </xdr:nvCxnSpPr>
      <xdr:spPr>
        <a:xfrm flipH="1" flipV="1">
          <a:off x="13249276" y="11497627"/>
          <a:ext cx="9524" cy="4238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404814</xdr:colOff>
      <xdr:row>45</xdr:row>
      <xdr:rowOff>314324</xdr:rowOff>
    </xdr:from>
    <xdr:to>
      <xdr:col>29</xdr:col>
      <xdr:colOff>414338</xdr:colOff>
      <xdr:row>48</xdr:row>
      <xdr:rowOff>52387</xdr:rowOff>
    </xdr:to>
    <xdr:cxnSp macro="">
      <xdr:nvCxnSpPr>
        <xdr:cNvPr id="21" name="Conector recto de flecha 20">
          <a:extLst>
            <a:ext uri="{FF2B5EF4-FFF2-40B4-BE49-F238E27FC236}">
              <a16:creationId xmlns:a16="http://schemas.microsoft.com/office/drawing/2014/main" id="{321B41A7-BB7C-497D-9176-4EE892410125}"/>
            </a:ext>
          </a:extLst>
        </xdr:cNvPr>
        <xdr:cNvCxnSpPr/>
      </xdr:nvCxnSpPr>
      <xdr:spPr>
        <a:xfrm flipH="1" flipV="1">
          <a:off x="22053234" y="11500484"/>
          <a:ext cx="9524" cy="4162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390525</xdr:colOff>
      <xdr:row>96</xdr:row>
      <xdr:rowOff>9525</xdr:rowOff>
    </xdr:from>
    <xdr:to>
      <xdr:col>54</xdr:col>
      <xdr:colOff>400050</xdr:colOff>
      <xdr:row>98</xdr:row>
      <xdr:rowOff>19050</xdr:rowOff>
    </xdr:to>
    <xdr:cxnSp macro="">
      <xdr:nvCxnSpPr>
        <xdr:cNvPr id="22" name="Conector recto de flecha 21">
          <a:extLst>
            <a:ext uri="{FF2B5EF4-FFF2-40B4-BE49-F238E27FC236}">
              <a16:creationId xmlns:a16="http://schemas.microsoft.com/office/drawing/2014/main" id="{E6973CF3-3FAF-4CFE-A5BB-62377F6E3364}"/>
            </a:ext>
          </a:extLst>
        </xdr:cNvPr>
        <xdr:cNvCxnSpPr/>
      </xdr:nvCxnSpPr>
      <xdr:spPr>
        <a:xfrm>
          <a:off x="41660445" y="22214205"/>
          <a:ext cx="9525" cy="3752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374196</xdr:colOff>
      <xdr:row>39</xdr:row>
      <xdr:rowOff>435429</xdr:rowOff>
    </xdr:from>
    <xdr:to>
      <xdr:col>33</xdr:col>
      <xdr:colOff>381000</xdr:colOff>
      <xdr:row>41</xdr:row>
      <xdr:rowOff>187780</xdr:rowOff>
    </xdr:to>
    <xdr:cxnSp macro="">
      <xdr:nvCxnSpPr>
        <xdr:cNvPr id="23" name="Conector recto de flecha 22">
          <a:extLst>
            <a:ext uri="{FF2B5EF4-FFF2-40B4-BE49-F238E27FC236}">
              <a16:creationId xmlns:a16="http://schemas.microsoft.com/office/drawing/2014/main" id="{E70435E5-4124-4FF3-9D4E-DEA02F45A985}"/>
            </a:ext>
          </a:extLst>
        </xdr:cNvPr>
        <xdr:cNvCxnSpPr/>
      </xdr:nvCxnSpPr>
      <xdr:spPr>
        <a:xfrm flipV="1">
          <a:off x="25162056" y="10189029"/>
          <a:ext cx="6804" cy="3619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352425</xdr:colOff>
      <xdr:row>45</xdr:row>
      <xdr:rowOff>326571</xdr:rowOff>
    </xdr:from>
    <xdr:to>
      <xdr:col>33</xdr:col>
      <xdr:colOff>353786</xdr:colOff>
      <xdr:row>48</xdr:row>
      <xdr:rowOff>38100</xdr:rowOff>
    </xdr:to>
    <xdr:cxnSp macro="">
      <xdr:nvCxnSpPr>
        <xdr:cNvPr id="24" name="Conector recto de flecha 23">
          <a:extLst>
            <a:ext uri="{FF2B5EF4-FFF2-40B4-BE49-F238E27FC236}">
              <a16:creationId xmlns:a16="http://schemas.microsoft.com/office/drawing/2014/main" id="{773D64CD-B216-4EC6-A5C7-2D8EA223BE5B}"/>
            </a:ext>
          </a:extLst>
        </xdr:cNvPr>
        <xdr:cNvCxnSpPr/>
      </xdr:nvCxnSpPr>
      <xdr:spPr>
        <a:xfrm flipV="1">
          <a:off x="25140285" y="11497491"/>
          <a:ext cx="1361" cy="4049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381001</xdr:colOff>
      <xdr:row>51</xdr:row>
      <xdr:rowOff>256497</xdr:rowOff>
    </xdr:from>
    <xdr:to>
      <xdr:col>33</xdr:col>
      <xdr:colOff>394607</xdr:colOff>
      <xdr:row>53</xdr:row>
      <xdr:rowOff>30617</xdr:rowOff>
    </xdr:to>
    <xdr:cxnSp macro="">
      <xdr:nvCxnSpPr>
        <xdr:cNvPr id="25" name="Conector recto de flecha 24">
          <a:extLst>
            <a:ext uri="{FF2B5EF4-FFF2-40B4-BE49-F238E27FC236}">
              <a16:creationId xmlns:a16="http://schemas.microsoft.com/office/drawing/2014/main" id="{EEBCF44C-C711-4635-807F-8165DF1831EA}"/>
            </a:ext>
          </a:extLst>
        </xdr:cNvPr>
        <xdr:cNvCxnSpPr/>
      </xdr:nvCxnSpPr>
      <xdr:spPr>
        <a:xfrm flipH="1" flipV="1">
          <a:off x="25168861" y="12943797"/>
          <a:ext cx="13606" cy="2465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749073</xdr:colOff>
      <xdr:row>34</xdr:row>
      <xdr:rowOff>213635</xdr:rowOff>
    </xdr:from>
    <xdr:to>
      <xdr:col>33</xdr:col>
      <xdr:colOff>749074</xdr:colOff>
      <xdr:row>35</xdr:row>
      <xdr:rowOff>185057</xdr:rowOff>
    </xdr:to>
    <xdr:cxnSp macro="">
      <xdr:nvCxnSpPr>
        <xdr:cNvPr id="26" name="Conector recto de flecha 25">
          <a:extLst>
            <a:ext uri="{FF2B5EF4-FFF2-40B4-BE49-F238E27FC236}">
              <a16:creationId xmlns:a16="http://schemas.microsoft.com/office/drawing/2014/main" id="{8654DBD2-BD08-4219-B848-F04CE841D24B}"/>
            </a:ext>
          </a:extLst>
        </xdr:cNvPr>
        <xdr:cNvCxnSpPr/>
      </xdr:nvCxnSpPr>
      <xdr:spPr>
        <a:xfrm flipV="1">
          <a:off x="25536933" y="8656595"/>
          <a:ext cx="1" cy="2152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775607</xdr:colOff>
      <xdr:row>34</xdr:row>
      <xdr:rowOff>213636</xdr:rowOff>
    </xdr:from>
    <xdr:to>
      <xdr:col>4</xdr:col>
      <xdr:colOff>785133</xdr:colOff>
      <xdr:row>36</xdr:row>
      <xdr:rowOff>13607</xdr:rowOff>
    </xdr:to>
    <xdr:cxnSp macro="">
      <xdr:nvCxnSpPr>
        <xdr:cNvPr id="27" name="Conector recto de flecha 26">
          <a:extLst>
            <a:ext uri="{FF2B5EF4-FFF2-40B4-BE49-F238E27FC236}">
              <a16:creationId xmlns:a16="http://schemas.microsoft.com/office/drawing/2014/main" id="{37450FB0-ECCA-495C-9F27-D5D1DE766FA0}"/>
            </a:ext>
          </a:extLst>
        </xdr:cNvPr>
        <xdr:cNvCxnSpPr/>
      </xdr:nvCxnSpPr>
      <xdr:spPr>
        <a:xfrm flipV="1">
          <a:off x="3617867" y="8656596"/>
          <a:ext cx="9526" cy="2343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329294</xdr:colOff>
      <xdr:row>51</xdr:row>
      <xdr:rowOff>272145</xdr:rowOff>
    </xdr:from>
    <xdr:to>
      <xdr:col>37</xdr:col>
      <xdr:colOff>345281</xdr:colOff>
      <xdr:row>53</xdr:row>
      <xdr:rowOff>0</xdr:rowOff>
    </xdr:to>
    <xdr:cxnSp macro="">
      <xdr:nvCxnSpPr>
        <xdr:cNvPr id="28" name="Conector recto de flecha 27">
          <a:extLst>
            <a:ext uri="{FF2B5EF4-FFF2-40B4-BE49-F238E27FC236}">
              <a16:creationId xmlns:a16="http://schemas.microsoft.com/office/drawing/2014/main" id="{533C48CB-4AC4-4EF7-BFFB-219EDB86E8B9}"/>
            </a:ext>
          </a:extLst>
        </xdr:cNvPr>
        <xdr:cNvCxnSpPr/>
      </xdr:nvCxnSpPr>
      <xdr:spPr>
        <a:xfrm flipH="1" flipV="1">
          <a:off x="28256594" y="12959445"/>
          <a:ext cx="15987" cy="2002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327252</xdr:colOff>
      <xdr:row>40</xdr:row>
      <xdr:rowOff>15989</xdr:rowOff>
    </xdr:from>
    <xdr:to>
      <xdr:col>37</xdr:col>
      <xdr:colOff>333374</xdr:colOff>
      <xdr:row>42</xdr:row>
      <xdr:rowOff>0</xdr:rowOff>
    </xdr:to>
    <xdr:cxnSp macro="">
      <xdr:nvCxnSpPr>
        <xdr:cNvPr id="29" name="Conector recto de flecha 28">
          <a:extLst>
            <a:ext uri="{FF2B5EF4-FFF2-40B4-BE49-F238E27FC236}">
              <a16:creationId xmlns:a16="http://schemas.microsoft.com/office/drawing/2014/main" id="{C30D8D08-A19C-49FB-AA3F-0CA8E5C72A1D}"/>
            </a:ext>
          </a:extLst>
        </xdr:cNvPr>
        <xdr:cNvCxnSpPr/>
      </xdr:nvCxnSpPr>
      <xdr:spPr>
        <a:xfrm flipH="1" flipV="1">
          <a:off x="28254552" y="10203929"/>
          <a:ext cx="6122" cy="34977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238125</xdr:colOff>
      <xdr:row>39</xdr:row>
      <xdr:rowOff>321469</xdr:rowOff>
    </xdr:from>
    <xdr:to>
      <xdr:col>5</xdr:col>
      <xdr:colOff>247649</xdr:colOff>
      <xdr:row>41</xdr:row>
      <xdr:rowOff>178594</xdr:rowOff>
    </xdr:to>
    <xdr:cxnSp macro="">
      <xdr:nvCxnSpPr>
        <xdr:cNvPr id="30" name="Conector recto de flecha 29">
          <a:extLst>
            <a:ext uri="{FF2B5EF4-FFF2-40B4-BE49-F238E27FC236}">
              <a16:creationId xmlns:a16="http://schemas.microsoft.com/office/drawing/2014/main" id="{53EDD259-522E-4D7B-AE20-FF05A38530FE}"/>
            </a:ext>
          </a:extLst>
        </xdr:cNvPr>
        <xdr:cNvCxnSpPr/>
      </xdr:nvCxnSpPr>
      <xdr:spPr>
        <a:xfrm flipH="1" flipV="1">
          <a:off x="3895725" y="10181749"/>
          <a:ext cx="9524" cy="3676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325212</xdr:colOff>
      <xdr:row>45</xdr:row>
      <xdr:rowOff>317046</xdr:rowOff>
    </xdr:from>
    <xdr:to>
      <xdr:col>9</xdr:col>
      <xdr:colOff>334736</xdr:colOff>
      <xdr:row>47</xdr:row>
      <xdr:rowOff>167367</xdr:rowOff>
    </xdr:to>
    <xdr:cxnSp macro="">
      <xdr:nvCxnSpPr>
        <xdr:cNvPr id="31" name="Conector recto de flecha 30">
          <a:extLst>
            <a:ext uri="{FF2B5EF4-FFF2-40B4-BE49-F238E27FC236}">
              <a16:creationId xmlns:a16="http://schemas.microsoft.com/office/drawing/2014/main" id="{E8A33B64-F76C-4D2F-8BFF-3F848D93CE70}"/>
            </a:ext>
          </a:extLst>
        </xdr:cNvPr>
        <xdr:cNvCxnSpPr/>
      </xdr:nvCxnSpPr>
      <xdr:spPr>
        <a:xfrm flipH="1" flipV="1">
          <a:off x="6886032" y="11495586"/>
          <a:ext cx="9524" cy="3532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345281</xdr:colOff>
      <xdr:row>45</xdr:row>
      <xdr:rowOff>321469</xdr:rowOff>
    </xdr:from>
    <xdr:to>
      <xdr:col>5</xdr:col>
      <xdr:colOff>345281</xdr:colOff>
      <xdr:row>47</xdr:row>
      <xdr:rowOff>190499</xdr:rowOff>
    </xdr:to>
    <xdr:cxnSp macro="">
      <xdr:nvCxnSpPr>
        <xdr:cNvPr id="32" name="Conector recto de flecha 31">
          <a:extLst>
            <a:ext uri="{FF2B5EF4-FFF2-40B4-BE49-F238E27FC236}">
              <a16:creationId xmlns:a16="http://schemas.microsoft.com/office/drawing/2014/main" id="{7EC393CE-9F1E-405A-BAC2-47D2F6A7565B}"/>
            </a:ext>
          </a:extLst>
        </xdr:cNvPr>
        <xdr:cNvCxnSpPr/>
      </xdr:nvCxnSpPr>
      <xdr:spPr>
        <a:xfrm flipV="1">
          <a:off x="4002881" y="11500009"/>
          <a:ext cx="0" cy="3643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357188</xdr:colOff>
      <xdr:row>51</xdr:row>
      <xdr:rowOff>285752</xdr:rowOff>
    </xdr:from>
    <xdr:to>
      <xdr:col>5</xdr:col>
      <xdr:colOff>369093</xdr:colOff>
      <xdr:row>54</xdr:row>
      <xdr:rowOff>11906</xdr:rowOff>
    </xdr:to>
    <xdr:cxnSp macro="">
      <xdr:nvCxnSpPr>
        <xdr:cNvPr id="33" name="Conector recto de flecha 32">
          <a:extLst>
            <a:ext uri="{FF2B5EF4-FFF2-40B4-BE49-F238E27FC236}">
              <a16:creationId xmlns:a16="http://schemas.microsoft.com/office/drawing/2014/main" id="{10B65F1C-EA0C-47B8-97D4-5597F7FE0347}"/>
            </a:ext>
          </a:extLst>
        </xdr:cNvPr>
        <xdr:cNvCxnSpPr/>
      </xdr:nvCxnSpPr>
      <xdr:spPr>
        <a:xfrm flipH="1" flipV="1">
          <a:off x="4014788" y="12957812"/>
          <a:ext cx="11905" cy="4119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354809</xdr:colOff>
      <xdr:row>45</xdr:row>
      <xdr:rowOff>297658</xdr:rowOff>
    </xdr:from>
    <xdr:to>
      <xdr:col>13</xdr:col>
      <xdr:colOff>369093</xdr:colOff>
      <xdr:row>48</xdr:row>
      <xdr:rowOff>11906</xdr:rowOff>
    </xdr:to>
    <xdr:cxnSp macro="">
      <xdr:nvCxnSpPr>
        <xdr:cNvPr id="34" name="Conector recto de flecha 33">
          <a:extLst>
            <a:ext uri="{FF2B5EF4-FFF2-40B4-BE49-F238E27FC236}">
              <a16:creationId xmlns:a16="http://schemas.microsoft.com/office/drawing/2014/main" id="{86837365-5A99-48F6-9BE9-4A5D2B26294F}"/>
            </a:ext>
          </a:extLst>
        </xdr:cNvPr>
        <xdr:cNvCxnSpPr/>
      </xdr:nvCxnSpPr>
      <xdr:spPr>
        <a:xfrm flipH="1" flipV="1">
          <a:off x="10055069" y="11499058"/>
          <a:ext cx="14284" cy="3771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335416</xdr:colOff>
      <xdr:row>51</xdr:row>
      <xdr:rowOff>272823</xdr:rowOff>
    </xdr:from>
    <xdr:to>
      <xdr:col>9</xdr:col>
      <xdr:colOff>344940</xdr:colOff>
      <xdr:row>53</xdr:row>
      <xdr:rowOff>170769</xdr:rowOff>
    </xdr:to>
    <xdr:cxnSp macro="">
      <xdr:nvCxnSpPr>
        <xdr:cNvPr id="35" name="Conector recto de flecha 34">
          <a:extLst>
            <a:ext uri="{FF2B5EF4-FFF2-40B4-BE49-F238E27FC236}">
              <a16:creationId xmlns:a16="http://schemas.microsoft.com/office/drawing/2014/main" id="{573DF88D-76BB-4BCE-8897-43A54B0D9EBB}"/>
            </a:ext>
          </a:extLst>
        </xdr:cNvPr>
        <xdr:cNvCxnSpPr/>
      </xdr:nvCxnSpPr>
      <xdr:spPr>
        <a:xfrm flipH="1" flipV="1">
          <a:off x="6896236" y="12960123"/>
          <a:ext cx="9524" cy="3703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307862</xdr:colOff>
      <xdr:row>56</xdr:row>
      <xdr:rowOff>286432</xdr:rowOff>
    </xdr:from>
    <xdr:to>
      <xdr:col>37</xdr:col>
      <xdr:colOff>321468</xdr:colOff>
      <xdr:row>57</xdr:row>
      <xdr:rowOff>277246</xdr:rowOff>
    </xdr:to>
    <xdr:cxnSp macro="">
      <xdr:nvCxnSpPr>
        <xdr:cNvPr id="36" name="Conector recto de flecha 35">
          <a:extLst>
            <a:ext uri="{FF2B5EF4-FFF2-40B4-BE49-F238E27FC236}">
              <a16:creationId xmlns:a16="http://schemas.microsoft.com/office/drawing/2014/main" id="{25DE3C83-5E06-4DA8-94B2-BB22EB94F28D}"/>
            </a:ext>
          </a:extLst>
        </xdr:cNvPr>
        <xdr:cNvCxnSpPr/>
      </xdr:nvCxnSpPr>
      <xdr:spPr>
        <a:xfrm flipH="1" flipV="1">
          <a:off x="28235162" y="14223412"/>
          <a:ext cx="13606" cy="2803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412637</xdr:colOff>
      <xdr:row>57</xdr:row>
      <xdr:rowOff>10206</xdr:rowOff>
    </xdr:from>
    <xdr:to>
      <xdr:col>33</xdr:col>
      <xdr:colOff>426243</xdr:colOff>
      <xdr:row>58</xdr:row>
      <xdr:rowOff>1021</xdr:rowOff>
    </xdr:to>
    <xdr:cxnSp macro="">
      <xdr:nvCxnSpPr>
        <xdr:cNvPr id="37" name="Conector recto de flecha 36">
          <a:extLst>
            <a:ext uri="{FF2B5EF4-FFF2-40B4-BE49-F238E27FC236}">
              <a16:creationId xmlns:a16="http://schemas.microsoft.com/office/drawing/2014/main" id="{C0F12A88-D76B-4B1A-9B89-25C3D8F5DBA0}"/>
            </a:ext>
          </a:extLst>
        </xdr:cNvPr>
        <xdr:cNvCxnSpPr/>
      </xdr:nvCxnSpPr>
      <xdr:spPr>
        <a:xfrm flipH="1" flipV="1">
          <a:off x="25200497" y="14236746"/>
          <a:ext cx="13606" cy="280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352425</xdr:colOff>
      <xdr:row>35</xdr:row>
      <xdr:rowOff>9528</xdr:rowOff>
    </xdr:from>
    <xdr:to>
      <xdr:col>25</xdr:col>
      <xdr:colOff>352426</xdr:colOff>
      <xdr:row>36</xdr:row>
      <xdr:rowOff>38100</xdr:rowOff>
    </xdr:to>
    <xdr:cxnSp macro="">
      <xdr:nvCxnSpPr>
        <xdr:cNvPr id="38" name="Conector recto de flecha 37">
          <a:extLst>
            <a:ext uri="{FF2B5EF4-FFF2-40B4-BE49-F238E27FC236}">
              <a16:creationId xmlns:a16="http://schemas.microsoft.com/office/drawing/2014/main" id="{931A7F96-5FB1-4D2B-9271-2CE5CCFCF5D9}"/>
            </a:ext>
          </a:extLst>
        </xdr:cNvPr>
        <xdr:cNvCxnSpPr/>
      </xdr:nvCxnSpPr>
      <xdr:spPr>
        <a:xfrm flipV="1">
          <a:off x="19090005" y="8696328"/>
          <a:ext cx="1" cy="2190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345281</xdr:colOff>
      <xdr:row>40</xdr:row>
      <xdr:rowOff>11906</xdr:rowOff>
    </xdr:from>
    <xdr:to>
      <xdr:col>25</xdr:col>
      <xdr:colOff>352425</xdr:colOff>
      <xdr:row>42</xdr:row>
      <xdr:rowOff>38100</xdr:rowOff>
    </xdr:to>
    <xdr:cxnSp macro="">
      <xdr:nvCxnSpPr>
        <xdr:cNvPr id="39" name="Conector recto de flecha 38">
          <a:extLst>
            <a:ext uri="{FF2B5EF4-FFF2-40B4-BE49-F238E27FC236}">
              <a16:creationId xmlns:a16="http://schemas.microsoft.com/office/drawing/2014/main" id="{61AC96C3-2D83-42AA-8EEF-5842D18AE322}"/>
            </a:ext>
          </a:extLst>
        </xdr:cNvPr>
        <xdr:cNvCxnSpPr/>
      </xdr:nvCxnSpPr>
      <xdr:spPr>
        <a:xfrm flipH="1" flipV="1">
          <a:off x="19082861" y="10199846"/>
          <a:ext cx="7144" cy="3919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349250</xdr:colOff>
      <xdr:row>21</xdr:row>
      <xdr:rowOff>238125</xdr:rowOff>
    </xdr:from>
    <xdr:to>
      <xdr:col>13</xdr:col>
      <xdr:colOff>352425</xdr:colOff>
      <xdr:row>24</xdr:row>
      <xdr:rowOff>38100</xdr:rowOff>
    </xdr:to>
    <xdr:cxnSp macro="">
      <xdr:nvCxnSpPr>
        <xdr:cNvPr id="40" name="Conector recto de flecha 39">
          <a:extLst>
            <a:ext uri="{FF2B5EF4-FFF2-40B4-BE49-F238E27FC236}">
              <a16:creationId xmlns:a16="http://schemas.microsoft.com/office/drawing/2014/main" id="{D3A37990-88A2-43F7-A9F7-2D266339B1D0}"/>
            </a:ext>
          </a:extLst>
        </xdr:cNvPr>
        <xdr:cNvCxnSpPr/>
      </xdr:nvCxnSpPr>
      <xdr:spPr>
        <a:xfrm flipH="1" flipV="1">
          <a:off x="10049510" y="5861685"/>
          <a:ext cx="3175" cy="409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469106</xdr:colOff>
      <xdr:row>22</xdr:row>
      <xdr:rowOff>11906</xdr:rowOff>
    </xdr:from>
    <xdr:to>
      <xdr:col>19</xdr:col>
      <xdr:colOff>469106</xdr:colOff>
      <xdr:row>24</xdr:row>
      <xdr:rowOff>40482</xdr:rowOff>
    </xdr:to>
    <xdr:cxnSp macro="">
      <xdr:nvCxnSpPr>
        <xdr:cNvPr id="41" name="Conector recto de flecha 40">
          <a:extLst>
            <a:ext uri="{FF2B5EF4-FFF2-40B4-BE49-F238E27FC236}">
              <a16:creationId xmlns:a16="http://schemas.microsoft.com/office/drawing/2014/main" id="{6EE03DA3-4172-4261-98ED-178D251E0CFF}"/>
            </a:ext>
          </a:extLst>
        </xdr:cNvPr>
        <xdr:cNvCxnSpPr/>
      </xdr:nvCxnSpPr>
      <xdr:spPr>
        <a:xfrm flipV="1">
          <a:off x="14878526" y="5902166"/>
          <a:ext cx="0" cy="3714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409576</xdr:colOff>
      <xdr:row>21</xdr:row>
      <xdr:rowOff>276229</xdr:rowOff>
    </xdr:from>
    <xdr:to>
      <xdr:col>25</xdr:col>
      <xdr:colOff>419100</xdr:colOff>
      <xdr:row>24</xdr:row>
      <xdr:rowOff>0</xdr:rowOff>
    </xdr:to>
    <xdr:cxnSp macro="">
      <xdr:nvCxnSpPr>
        <xdr:cNvPr id="42" name="Conector recto de flecha 41">
          <a:extLst>
            <a:ext uri="{FF2B5EF4-FFF2-40B4-BE49-F238E27FC236}">
              <a16:creationId xmlns:a16="http://schemas.microsoft.com/office/drawing/2014/main" id="{87C7701F-A4F6-4AC7-AD1D-DA14FED1EE2B}"/>
            </a:ext>
          </a:extLst>
        </xdr:cNvPr>
        <xdr:cNvCxnSpPr/>
      </xdr:nvCxnSpPr>
      <xdr:spPr>
        <a:xfrm flipH="1" flipV="1">
          <a:off x="19147156" y="5892169"/>
          <a:ext cx="9524" cy="3409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158750</xdr:colOff>
      <xdr:row>21</xdr:row>
      <xdr:rowOff>257969</xdr:rowOff>
    </xdr:from>
    <xdr:to>
      <xdr:col>7</xdr:col>
      <xdr:colOff>168274</xdr:colOff>
      <xdr:row>24</xdr:row>
      <xdr:rowOff>11907</xdr:rowOff>
    </xdr:to>
    <xdr:cxnSp macro="">
      <xdr:nvCxnSpPr>
        <xdr:cNvPr id="43" name="Conector recto de flecha 42">
          <a:extLst>
            <a:ext uri="{FF2B5EF4-FFF2-40B4-BE49-F238E27FC236}">
              <a16:creationId xmlns:a16="http://schemas.microsoft.com/office/drawing/2014/main" id="{4CEA7153-46D8-4407-A787-150A249606C8}"/>
            </a:ext>
          </a:extLst>
        </xdr:cNvPr>
        <xdr:cNvCxnSpPr/>
      </xdr:nvCxnSpPr>
      <xdr:spPr>
        <a:xfrm flipH="1" flipV="1">
          <a:off x="5447030" y="5881529"/>
          <a:ext cx="9524" cy="3635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365125</xdr:colOff>
      <xdr:row>15</xdr:row>
      <xdr:rowOff>269875</xdr:rowOff>
    </xdr:from>
    <xdr:to>
      <xdr:col>13</xdr:col>
      <xdr:colOff>365127</xdr:colOff>
      <xdr:row>17</xdr:row>
      <xdr:rowOff>317500</xdr:rowOff>
    </xdr:to>
    <xdr:cxnSp macro="">
      <xdr:nvCxnSpPr>
        <xdr:cNvPr id="44" name="Conector recto de flecha 43">
          <a:extLst>
            <a:ext uri="{FF2B5EF4-FFF2-40B4-BE49-F238E27FC236}">
              <a16:creationId xmlns:a16="http://schemas.microsoft.com/office/drawing/2014/main" id="{F635A637-ABB6-4191-A786-084A200AA0CC}"/>
            </a:ext>
          </a:extLst>
        </xdr:cNvPr>
        <xdr:cNvCxnSpPr/>
      </xdr:nvCxnSpPr>
      <xdr:spPr>
        <a:xfrm flipV="1">
          <a:off x="10065385" y="4346575"/>
          <a:ext cx="2" cy="4743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352425</xdr:colOff>
      <xdr:row>35</xdr:row>
      <xdr:rowOff>9528</xdr:rowOff>
    </xdr:from>
    <xdr:to>
      <xdr:col>25</xdr:col>
      <xdr:colOff>352426</xdr:colOff>
      <xdr:row>36</xdr:row>
      <xdr:rowOff>38100</xdr:rowOff>
    </xdr:to>
    <xdr:cxnSp macro="">
      <xdr:nvCxnSpPr>
        <xdr:cNvPr id="45" name="Conector recto de flecha 44">
          <a:extLst>
            <a:ext uri="{FF2B5EF4-FFF2-40B4-BE49-F238E27FC236}">
              <a16:creationId xmlns:a16="http://schemas.microsoft.com/office/drawing/2014/main" id="{6745B2EF-2A90-4E72-B233-FC90B1DBD870}"/>
            </a:ext>
          </a:extLst>
        </xdr:cNvPr>
        <xdr:cNvCxnSpPr/>
      </xdr:nvCxnSpPr>
      <xdr:spPr>
        <a:xfrm flipV="1">
          <a:off x="19090005" y="8696328"/>
          <a:ext cx="1" cy="2190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279401</xdr:colOff>
      <xdr:row>45</xdr:row>
      <xdr:rowOff>314855</xdr:rowOff>
    </xdr:from>
    <xdr:to>
      <xdr:col>21</xdr:col>
      <xdr:colOff>302683</xdr:colOff>
      <xdr:row>47</xdr:row>
      <xdr:rowOff>173567</xdr:rowOff>
    </xdr:to>
    <xdr:cxnSp macro="">
      <xdr:nvCxnSpPr>
        <xdr:cNvPr id="46" name="Conector recto de flecha 45">
          <a:extLst>
            <a:ext uri="{FF2B5EF4-FFF2-40B4-BE49-F238E27FC236}">
              <a16:creationId xmlns:a16="http://schemas.microsoft.com/office/drawing/2014/main" id="{3CC9BB0C-6B40-4F62-A849-B55B6BB05078}"/>
            </a:ext>
          </a:extLst>
        </xdr:cNvPr>
        <xdr:cNvCxnSpPr/>
      </xdr:nvCxnSpPr>
      <xdr:spPr>
        <a:xfrm flipH="1" flipV="1">
          <a:off x="16083281" y="11501015"/>
          <a:ext cx="23282" cy="3540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352425</xdr:colOff>
      <xdr:row>17</xdr:row>
      <xdr:rowOff>9528</xdr:rowOff>
    </xdr:from>
    <xdr:to>
      <xdr:col>25</xdr:col>
      <xdr:colOff>352426</xdr:colOff>
      <xdr:row>18</xdr:row>
      <xdr:rowOff>38100</xdr:rowOff>
    </xdr:to>
    <xdr:cxnSp macro="">
      <xdr:nvCxnSpPr>
        <xdr:cNvPr id="47" name="Conector recto de flecha 46">
          <a:extLst>
            <a:ext uri="{FF2B5EF4-FFF2-40B4-BE49-F238E27FC236}">
              <a16:creationId xmlns:a16="http://schemas.microsoft.com/office/drawing/2014/main" id="{2474A9A9-BBDC-4C39-9F64-31B476C1B36A}"/>
            </a:ext>
          </a:extLst>
        </xdr:cNvPr>
        <xdr:cNvCxnSpPr/>
      </xdr:nvCxnSpPr>
      <xdr:spPr>
        <a:xfrm flipV="1">
          <a:off x="19090005" y="4604388"/>
          <a:ext cx="1" cy="2571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352425</xdr:colOff>
      <xdr:row>17</xdr:row>
      <xdr:rowOff>9528</xdr:rowOff>
    </xdr:from>
    <xdr:to>
      <xdr:col>25</xdr:col>
      <xdr:colOff>352426</xdr:colOff>
      <xdr:row>18</xdr:row>
      <xdr:rowOff>38100</xdr:rowOff>
    </xdr:to>
    <xdr:cxnSp macro="">
      <xdr:nvCxnSpPr>
        <xdr:cNvPr id="48" name="Conector recto de flecha 47">
          <a:extLst>
            <a:ext uri="{FF2B5EF4-FFF2-40B4-BE49-F238E27FC236}">
              <a16:creationId xmlns:a16="http://schemas.microsoft.com/office/drawing/2014/main" id="{62F47B58-627D-4759-AD55-49AF8D3D23D0}"/>
            </a:ext>
          </a:extLst>
        </xdr:cNvPr>
        <xdr:cNvCxnSpPr/>
      </xdr:nvCxnSpPr>
      <xdr:spPr>
        <a:xfrm flipV="1">
          <a:off x="19090005" y="4604388"/>
          <a:ext cx="1" cy="2571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348683</xdr:colOff>
      <xdr:row>39</xdr:row>
      <xdr:rowOff>323170</xdr:rowOff>
    </xdr:from>
    <xdr:to>
      <xdr:col>45</xdr:col>
      <xdr:colOff>354805</xdr:colOff>
      <xdr:row>41</xdr:row>
      <xdr:rowOff>164306</xdr:rowOff>
    </xdr:to>
    <xdr:cxnSp macro="">
      <xdr:nvCxnSpPr>
        <xdr:cNvPr id="49" name="Conector recto de flecha 48">
          <a:extLst>
            <a:ext uri="{FF2B5EF4-FFF2-40B4-BE49-F238E27FC236}">
              <a16:creationId xmlns:a16="http://schemas.microsoft.com/office/drawing/2014/main" id="{7EF910B6-A47F-4932-A573-887D6A632D14}"/>
            </a:ext>
          </a:extLst>
        </xdr:cNvPr>
        <xdr:cNvCxnSpPr/>
      </xdr:nvCxnSpPr>
      <xdr:spPr>
        <a:xfrm flipH="1" flipV="1">
          <a:off x="34554863" y="10183450"/>
          <a:ext cx="6122" cy="3516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380999</xdr:colOff>
      <xdr:row>45</xdr:row>
      <xdr:rowOff>321475</xdr:rowOff>
    </xdr:from>
    <xdr:to>
      <xdr:col>45</xdr:col>
      <xdr:colOff>381000</xdr:colOff>
      <xdr:row>47</xdr:row>
      <xdr:rowOff>166687</xdr:rowOff>
    </xdr:to>
    <xdr:cxnSp macro="">
      <xdr:nvCxnSpPr>
        <xdr:cNvPr id="50" name="Conector recto de flecha 49">
          <a:extLst>
            <a:ext uri="{FF2B5EF4-FFF2-40B4-BE49-F238E27FC236}">
              <a16:creationId xmlns:a16="http://schemas.microsoft.com/office/drawing/2014/main" id="{E14602ED-48A0-485E-B0EA-CACEECD02094}"/>
            </a:ext>
          </a:extLst>
        </xdr:cNvPr>
        <xdr:cNvCxnSpPr/>
      </xdr:nvCxnSpPr>
      <xdr:spPr>
        <a:xfrm flipV="1">
          <a:off x="34587179" y="11500015"/>
          <a:ext cx="1" cy="3481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377259</xdr:colOff>
      <xdr:row>11</xdr:row>
      <xdr:rowOff>11225</xdr:rowOff>
    </xdr:from>
    <xdr:to>
      <xdr:col>33</xdr:col>
      <xdr:colOff>383722</xdr:colOff>
      <xdr:row>12</xdr:row>
      <xdr:rowOff>2722</xdr:rowOff>
    </xdr:to>
    <xdr:cxnSp macro="">
      <xdr:nvCxnSpPr>
        <xdr:cNvPr id="51" name="Conector recto de flecha 50">
          <a:extLst>
            <a:ext uri="{FF2B5EF4-FFF2-40B4-BE49-F238E27FC236}">
              <a16:creationId xmlns:a16="http://schemas.microsoft.com/office/drawing/2014/main" id="{6E9C6489-3B12-4467-ADDD-9DF6C6DE105A}"/>
            </a:ext>
          </a:extLst>
        </xdr:cNvPr>
        <xdr:cNvCxnSpPr/>
      </xdr:nvCxnSpPr>
      <xdr:spPr>
        <a:xfrm flipH="1" flipV="1">
          <a:off x="25165119" y="2861105"/>
          <a:ext cx="6463" cy="3496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448017</xdr:colOff>
      <xdr:row>10</xdr:row>
      <xdr:rowOff>258876</xdr:rowOff>
    </xdr:from>
    <xdr:to>
      <xdr:col>37</xdr:col>
      <xdr:colOff>462642</xdr:colOff>
      <xdr:row>13</xdr:row>
      <xdr:rowOff>54428</xdr:rowOff>
    </xdr:to>
    <xdr:cxnSp macro="">
      <xdr:nvCxnSpPr>
        <xdr:cNvPr id="52" name="Conector recto de flecha 51">
          <a:extLst>
            <a:ext uri="{FF2B5EF4-FFF2-40B4-BE49-F238E27FC236}">
              <a16:creationId xmlns:a16="http://schemas.microsoft.com/office/drawing/2014/main" id="{0E90284F-B094-4D49-BDE6-4845F2B91F7D}"/>
            </a:ext>
          </a:extLst>
        </xdr:cNvPr>
        <xdr:cNvCxnSpPr/>
      </xdr:nvCxnSpPr>
      <xdr:spPr>
        <a:xfrm flipH="1" flipV="1">
          <a:off x="28375317" y="2842056"/>
          <a:ext cx="14625" cy="7099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341882</xdr:colOff>
      <xdr:row>11</xdr:row>
      <xdr:rowOff>16670</xdr:rowOff>
    </xdr:from>
    <xdr:to>
      <xdr:col>41</xdr:col>
      <xdr:colOff>353785</xdr:colOff>
      <xdr:row>13</xdr:row>
      <xdr:rowOff>13607</xdr:rowOff>
    </xdr:to>
    <xdr:cxnSp macro="">
      <xdr:nvCxnSpPr>
        <xdr:cNvPr id="53" name="Conector recto de flecha 52">
          <a:extLst>
            <a:ext uri="{FF2B5EF4-FFF2-40B4-BE49-F238E27FC236}">
              <a16:creationId xmlns:a16="http://schemas.microsoft.com/office/drawing/2014/main" id="{5C3BE748-2E40-4306-A3BB-08295EE1FA96}"/>
            </a:ext>
          </a:extLst>
        </xdr:cNvPr>
        <xdr:cNvCxnSpPr/>
      </xdr:nvCxnSpPr>
      <xdr:spPr>
        <a:xfrm flipH="1" flipV="1">
          <a:off x="31408622" y="2866550"/>
          <a:ext cx="11903" cy="6446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358211</xdr:colOff>
      <xdr:row>11</xdr:row>
      <xdr:rowOff>291535</xdr:rowOff>
    </xdr:from>
    <xdr:to>
      <xdr:col>45</xdr:col>
      <xdr:colOff>367392</xdr:colOff>
      <xdr:row>12</xdr:row>
      <xdr:rowOff>285750</xdr:rowOff>
    </xdr:to>
    <xdr:cxnSp macro="">
      <xdr:nvCxnSpPr>
        <xdr:cNvPr id="54" name="Conector recto de flecha 53">
          <a:extLst>
            <a:ext uri="{FF2B5EF4-FFF2-40B4-BE49-F238E27FC236}">
              <a16:creationId xmlns:a16="http://schemas.microsoft.com/office/drawing/2014/main" id="{47552FF1-6C21-4539-AD02-43862F26A1BF}"/>
            </a:ext>
          </a:extLst>
        </xdr:cNvPr>
        <xdr:cNvCxnSpPr/>
      </xdr:nvCxnSpPr>
      <xdr:spPr>
        <a:xfrm flipH="1" flipV="1">
          <a:off x="34564391" y="3141415"/>
          <a:ext cx="9181" cy="3523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347327</xdr:colOff>
      <xdr:row>16</xdr:row>
      <xdr:rowOff>226222</xdr:rowOff>
    </xdr:from>
    <xdr:to>
      <xdr:col>45</xdr:col>
      <xdr:colOff>367392</xdr:colOff>
      <xdr:row>17</xdr:row>
      <xdr:rowOff>217715</xdr:rowOff>
    </xdr:to>
    <xdr:cxnSp macro="">
      <xdr:nvCxnSpPr>
        <xdr:cNvPr id="55" name="Conector recto de flecha 54">
          <a:extLst>
            <a:ext uri="{FF2B5EF4-FFF2-40B4-BE49-F238E27FC236}">
              <a16:creationId xmlns:a16="http://schemas.microsoft.com/office/drawing/2014/main" id="{0A912620-B861-4D67-B49F-63601A297CF3}"/>
            </a:ext>
          </a:extLst>
        </xdr:cNvPr>
        <xdr:cNvCxnSpPr/>
      </xdr:nvCxnSpPr>
      <xdr:spPr>
        <a:xfrm flipH="1" flipV="1">
          <a:off x="34553507" y="4592482"/>
          <a:ext cx="20065" cy="2200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390871</xdr:colOff>
      <xdr:row>21</xdr:row>
      <xdr:rowOff>269766</xdr:rowOff>
    </xdr:from>
    <xdr:to>
      <xdr:col>45</xdr:col>
      <xdr:colOff>421821</xdr:colOff>
      <xdr:row>24</xdr:row>
      <xdr:rowOff>27214</xdr:rowOff>
    </xdr:to>
    <xdr:cxnSp macro="">
      <xdr:nvCxnSpPr>
        <xdr:cNvPr id="56" name="Conector recto de flecha 55">
          <a:extLst>
            <a:ext uri="{FF2B5EF4-FFF2-40B4-BE49-F238E27FC236}">
              <a16:creationId xmlns:a16="http://schemas.microsoft.com/office/drawing/2014/main" id="{CE136D3C-29ED-46A4-88D2-A7C784EE7DFC}"/>
            </a:ext>
          </a:extLst>
        </xdr:cNvPr>
        <xdr:cNvCxnSpPr/>
      </xdr:nvCxnSpPr>
      <xdr:spPr>
        <a:xfrm flipH="1" flipV="1">
          <a:off x="34597051" y="5893326"/>
          <a:ext cx="30950" cy="3670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355489</xdr:colOff>
      <xdr:row>16</xdr:row>
      <xdr:rowOff>220777</xdr:rowOff>
    </xdr:from>
    <xdr:to>
      <xdr:col>37</xdr:col>
      <xdr:colOff>367392</xdr:colOff>
      <xdr:row>18</xdr:row>
      <xdr:rowOff>27214</xdr:rowOff>
    </xdr:to>
    <xdr:cxnSp macro="">
      <xdr:nvCxnSpPr>
        <xdr:cNvPr id="57" name="Conector recto de flecha 56">
          <a:extLst>
            <a:ext uri="{FF2B5EF4-FFF2-40B4-BE49-F238E27FC236}">
              <a16:creationId xmlns:a16="http://schemas.microsoft.com/office/drawing/2014/main" id="{1B5CD759-7A9B-4CE9-8B62-C661C9DBEE28}"/>
            </a:ext>
          </a:extLst>
        </xdr:cNvPr>
        <xdr:cNvCxnSpPr/>
      </xdr:nvCxnSpPr>
      <xdr:spPr>
        <a:xfrm flipH="1" flipV="1">
          <a:off x="28282789" y="4587037"/>
          <a:ext cx="11903" cy="2636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317391</xdr:colOff>
      <xdr:row>16</xdr:row>
      <xdr:rowOff>209893</xdr:rowOff>
    </xdr:from>
    <xdr:to>
      <xdr:col>41</xdr:col>
      <xdr:colOff>340178</xdr:colOff>
      <xdr:row>18</xdr:row>
      <xdr:rowOff>0</xdr:rowOff>
    </xdr:to>
    <xdr:cxnSp macro="">
      <xdr:nvCxnSpPr>
        <xdr:cNvPr id="58" name="Conector recto de flecha 57">
          <a:extLst>
            <a:ext uri="{FF2B5EF4-FFF2-40B4-BE49-F238E27FC236}">
              <a16:creationId xmlns:a16="http://schemas.microsoft.com/office/drawing/2014/main" id="{E109031E-D8E0-4081-9C26-A99DE001D369}"/>
            </a:ext>
          </a:extLst>
        </xdr:cNvPr>
        <xdr:cNvCxnSpPr/>
      </xdr:nvCxnSpPr>
      <xdr:spPr>
        <a:xfrm flipH="1" flipV="1">
          <a:off x="31384131" y="4576153"/>
          <a:ext cx="22787" cy="2473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311946</xdr:colOff>
      <xdr:row>15</xdr:row>
      <xdr:rowOff>286091</xdr:rowOff>
    </xdr:from>
    <xdr:to>
      <xdr:col>33</xdr:col>
      <xdr:colOff>326571</xdr:colOff>
      <xdr:row>18</xdr:row>
      <xdr:rowOff>54428</xdr:rowOff>
    </xdr:to>
    <xdr:cxnSp macro="">
      <xdr:nvCxnSpPr>
        <xdr:cNvPr id="59" name="Conector recto de flecha 58">
          <a:extLst>
            <a:ext uri="{FF2B5EF4-FFF2-40B4-BE49-F238E27FC236}">
              <a16:creationId xmlns:a16="http://schemas.microsoft.com/office/drawing/2014/main" id="{42EC12DE-B1DE-4150-B616-276B89370BD0}"/>
            </a:ext>
          </a:extLst>
        </xdr:cNvPr>
        <xdr:cNvCxnSpPr/>
      </xdr:nvCxnSpPr>
      <xdr:spPr>
        <a:xfrm flipH="1" flipV="1">
          <a:off x="25099806" y="4362791"/>
          <a:ext cx="14625" cy="5150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333375</xdr:colOff>
      <xdr:row>11</xdr:row>
      <xdr:rowOff>39121</xdr:rowOff>
    </xdr:from>
    <xdr:to>
      <xdr:col>25</xdr:col>
      <xdr:colOff>335418</xdr:colOff>
      <xdr:row>14</xdr:row>
      <xdr:rowOff>23812</xdr:rowOff>
    </xdr:to>
    <xdr:cxnSp macro="">
      <xdr:nvCxnSpPr>
        <xdr:cNvPr id="60" name="Conector recto de flecha 59">
          <a:extLst>
            <a:ext uri="{FF2B5EF4-FFF2-40B4-BE49-F238E27FC236}">
              <a16:creationId xmlns:a16="http://schemas.microsoft.com/office/drawing/2014/main" id="{D41A463F-48A2-4336-A5F5-96DFD416D290}"/>
            </a:ext>
          </a:extLst>
        </xdr:cNvPr>
        <xdr:cNvCxnSpPr/>
      </xdr:nvCxnSpPr>
      <xdr:spPr>
        <a:xfrm flipV="1">
          <a:off x="19070955" y="2889001"/>
          <a:ext cx="2043" cy="9219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345282</xdr:colOff>
      <xdr:row>13</xdr:row>
      <xdr:rowOff>285749</xdr:rowOff>
    </xdr:from>
    <xdr:to>
      <xdr:col>28</xdr:col>
      <xdr:colOff>23813</xdr:colOff>
      <xdr:row>13</xdr:row>
      <xdr:rowOff>285750</xdr:rowOff>
    </xdr:to>
    <xdr:cxnSp macro="">
      <xdr:nvCxnSpPr>
        <xdr:cNvPr id="61" name="Conector recto de flecha 60">
          <a:extLst>
            <a:ext uri="{FF2B5EF4-FFF2-40B4-BE49-F238E27FC236}">
              <a16:creationId xmlns:a16="http://schemas.microsoft.com/office/drawing/2014/main" id="{5A05C5D7-E4E7-42C2-967E-A790EA5BE3C0}"/>
            </a:ext>
          </a:extLst>
        </xdr:cNvPr>
        <xdr:cNvCxnSpPr/>
      </xdr:nvCxnSpPr>
      <xdr:spPr>
        <a:xfrm flipH="1" flipV="1">
          <a:off x="19082862" y="3783329"/>
          <a:ext cx="1804511"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357187</xdr:colOff>
      <xdr:row>5</xdr:row>
      <xdr:rowOff>15309</xdr:rowOff>
    </xdr:from>
    <xdr:to>
      <xdr:col>25</xdr:col>
      <xdr:colOff>359230</xdr:colOff>
      <xdr:row>7</xdr:row>
      <xdr:rowOff>11906</xdr:rowOff>
    </xdr:to>
    <xdr:cxnSp macro="">
      <xdr:nvCxnSpPr>
        <xdr:cNvPr id="62" name="Conector recto de flecha 61">
          <a:extLst>
            <a:ext uri="{FF2B5EF4-FFF2-40B4-BE49-F238E27FC236}">
              <a16:creationId xmlns:a16="http://schemas.microsoft.com/office/drawing/2014/main" id="{B7D6C1E3-2ED0-4133-8BCE-20ED4FA70935}"/>
            </a:ext>
          </a:extLst>
        </xdr:cNvPr>
        <xdr:cNvCxnSpPr/>
      </xdr:nvCxnSpPr>
      <xdr:spPr>
        <a:xfrm flipV="1">
          <a:off x="19094767" y="1264989"/>
          <a:ext cx="2043" cy="5299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294939</xdr:colOff>
      <xdr:row>22</xdr:row>
      <xdr:rowOff>10547</xdr:rowOff>
    </xdr:from>
    <xdr:to>
      <xdr:col>33</xdr:col>
      <xdr:colOff>309563</xdr:colOff>
      <xdr:row>24</xdr:row>
      <xdr:rowOff>-1</xdr:rowOff>
    </xdr:to>
    <xdr:cxnSp macro="">
      <xdr:nvCxnSpPr>
        <xdr:cNvPr id="63" name="Conector recto de flecha 62">
          <a:extLst>
            <a:ext uri="{FF2B5EF4-FFF2-40B4-BE49-F238E27FC236}">
              <a16:creationId xmlns:a16="http://schemas.microsoft.com/office/drawing/2014/main" id="{9037735D-DB82-4166-8306-EE000B6A7454}"/>
            </a:ext>
          </a:extLst>
        </xdr:cNvPr>
        <xdr:cNvCxnSpPr/>
      </xdr:nvCxnSpPr>
      <xdr:spPr>
        <a:xfrm flipH="1" flipV="1">
          <a:off x="25082799" y="5900807"/>
          <a:ext cx="14624" cy="3323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416720</xdr:colOff>
      <xdr:row>21</xdr:row>
      <xdr:rowOff>250032</xdr:rowOff>
    </xdr:from>
    <xdr:to>
      <xdr:col>29</xdr:col>
      <xdr:colOff>428625</xdr:colOff>
      <xdr:row>24</xdr:row>
      <xdr:rowOff>11906</xdr:rowOff>
    </xdr:to>
    <xdr:cxnSp macro="">
      <xdr:nvCxnSpPr>
        <xdr:cNvPr id="64" name="Conector recto de flecha 63">
          <a:extLst>
            <a:ext uri="{FF2B5EF4-FFF2-40B4-BE49-F238E27FC236}">
              <a16:creationId xmlns:a16="http://schemas.microsoft.com/office/drawing/2014/main" id="{016BAA62-DBA8-4A18-B34C-9981C7A50038}"/>
            </a:ext>
          </a:extLst>
        </xdr:cNvPr>
        <xdr:cNvCxnSpPr/>
      </xdr:nvCxnSpPr>
      <xdr:spPr>
        <a:xfrm flipH="1" flipV="1">
          <a:off x="22065140" y="5873592"/>
          <a:ext cx="11905" cy="3714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423526</xdr:colOff>
      <xdr:row>21</xdr:row>
      <xdr:rowOff>246290</xdr:rowOff>
    </xdr:from>
    <xdr:to>
      <xdr:col>37</xdr:col>
      <xdr:colOff>438150</xdr:colOff>
      <xdr:row>23</xdr:row>
      <xdr:rowOff>140493</xdr:rowOff>
    </xdr:to>
    <xdr:cxnSp macro="">
      <xdr:nvCxnSpPr>
        <xdr:cNvPr id="65" name="Conector recto de flecha 64">
          <a:extLst>
            <a:ext uri="{FF2B5EF4-FFF2-40B4-BE49-F238E27FC236}">
              <a16:creationId xmlns:a16="http://schemas.microsoft.com/office/drawing/2014/main" id="{FCDA5FF4-A2FC-45C5-92A8-08EBF7BF93F2}"/>
            </a:ext>
          </a:extLst>
        </xdr:cNvPr>
        <xdr:cNvCxnSpPr/>
      </xdr:nvCxnSpPr>
      <xdr:spPr>
        <a:xfrm flipH="1" flipV="1">
          <a:off x="28350826" y="5869850"/>
          <a:ext cx="14624" cy="3437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325894</xdr:colOff>
      <xdr:row>21</xdr:row>
      <xdr:rowOff>243909</xdr:rowOff>
    </xdr:from>
    <xdr:to>
      <xdr:col>41</xdr:col>
      <xdr:colOff>340518</xdr:colOff>
      <xdr:row>23</xdr:row>
      <xdr:rowOff>138112</xdr:rowOff>
    </xdr:to>
    <xdr:cxnSp macro="">
      <xdr:nvCxnSpPr>
        <xdr:cNvPr id="66" name="Conector recto de flecha 65">
          <a:extLst>
            <a:ext uri="{FF2B5EF4-FFF2-40B4-BE49-F238E27FC236}">
              <a16:creationId xmlns:a16="http://schemas.microsoft.com/office/drawing/2014/main" id="{859DAF5B-C87A-44D3-8222-818C7FE70981}"/>
            </a:ext>
          </a:extLst>
        </xdr:cNvPr>
        <xdr:cNvCxnSpPr/>
      </xdr:nvCxnSpPr>
      <xdr:spPr>
        <a:xfrm flipH="1" flipV="1">
          <a:off x="31392634" y="5867469"/>
          <a:ext cx="14624" cy="3437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366712</xdr:colOff>
      <xdr:row>27</xdr:row>
      <xdr:rowOff>254794</xdr:rowOff>
    </xdr:from>
    <xdr:to>
      <xdr:col>13</xdr:col>
      <xdr:colOff>378618</xdr:colOff>
      <xdr:row>30</xdr:row>
      <xdr:rowOff>9524</xdr:rowOff>
    </xdr:to>
    <xdr:cxnSp macro="">
      <xdr:nvCxnSpPr>
        <xdr:cNvPr id="67" name="Conector recto de flecha 66">
          <a:extLst>
            <a:ext uri="{FF2B5EF4-FFF2-40B4-BE49-F238E27FC236}">
              <a16:creationId xmlns:a16="http://schemas.microsoft.com/office/drawing/2014/main" id="{981F6A3F-7F83-41EB-8B86-8F1F49C39B15}"/>
            </a:ext>
          </a:extLst>
        </xdr:cNvPr>
        <xdr:cNvCxnSpPr/>
      </xdr:nvCxnSpPr>
      <xdr:spPr>
        <a:xfrm flipH="1" flipV="1">
          <a:off x="10066972" y="7288054"/>
          <a:ext cx="11906" cy="3948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90487</xdr:colOff>
      <xdr:row>27</xdr:row>
      <xdr:rowOff>240507</xdr:rowOff>
    </xdr:from>
    <xdr:to>
      <xdr:col>7</xdr:col>
      <xdr:colOff>102393</xdr:colOff>
      <xdr:row>29</xdr:row>
      <xdr:rowOff>197643</xdr:rowOff>
    </xdr:to>
    <xdr:cxnSp macro="">
      <xdr:nvCxnSpPr>
        <xdr:cNvPr id="68" name="Conector recto de flecha 67">
          <a:extLst>
            <a:ext uri="{FF2B5EF4-FFF2-40B4-BE49-F238E27FC236}">
              <a16:creationId xmlns:a16="http://schemas.microsoft.com/office/drawing/2014/main" id="{44E841E4-5395-4AF0-BDA4-479DF9A17153}"/>
            </a:ext>
          </a:extLst>
        </xdr:cNvPr>
        <xdr:cNvCxnSpPr/>
      </xdr:nvCxnSpPr>
      <xdr:spPr>
        <a:xfrm flipH="1" flipV="1">
          <a:off x="5378767" y="7273767"/>
          <a:ext cx="11906" cy="3990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424545</xdr:colOff>
      <xdr:row>61</xdr:row>
      <xdr:rowOff>331678</xdr:rowOff>
    </xdr:from>
    <xdr:to>
      <xdr:col>33</xdr:col>
      <xdr:colOff>452438</xdr:colOff>
      <xdr:row>64</xdr:row>
      <xdr:rowOff>11906</xdr:rowOff>
    </xdr:to>
    <xdr:cxnSp macro="">
      <xdr:nvCxnSpPr>
        <xdr:cNvPr id="69" name="Conector recto de flecha 68">
          <a:extLst>
            <a:ext uri="{FF2B5EF4-FFF2-40B4-BE49-F238E27FC236}">
              <a16:creationId xmlns:a16="http://schemas.microsoft.com/office/drawing/2014/main" id="{ABB4611D-E832-469B-8F53-7D94A2FF2283}"/>
            </a:ext>
          </a:extLst>
        </xdr:cNvPr>
        <xdr:cNvCxnSpPr/>
      </xdr:nvCxnSpPr>
      <xdr:spPr>
        <a:xfrm flipH="1" flipV="1">
          <a:off x="25212405" y="15823138"/>
          <a:ext cx="27893" cy="5260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338820</xdr:colOff>
      <xdr:row>61</xdr:row>
      <xdr:rowOff>329297</xdr:rowOff>
    </xdr:from>
    <xdr:to>
      <xdr:col>37</xdr:col>
      <xdr:colOff>366713</xdr:colOff>
      <xdr:row>64</xdr:row>
      <xdr:rowOff>9525</xdr:rowOff>
    </xdr:to>
    <xdr:cxnSp macro="">
      <xdr:nvCxnSpPr>
        <xdr:cNvPr id="70" name="Conector recto de flecha 69">
          <a:extLst>
            <a:ext uri="{FF2B5EF4-FFF2-40B4-BE49-F238E27FC236}">
              <a16:creationId xmlns:a16="http://schemas.microsoft.com/office/drawing/2014/main" id="{B8CDB9AC-1EF6-4602-878B-77E9019968DD}"/>
            </a:ext>
          </a:extLst>
        </xdr:cNvPr>
        <xdr:cNvCxnSpPr/>
      </xdr:nvCxnSpPr>
      <xdr:spPr>
        <a:xfrm flipH="1" flipV="1">
          <a:off x="28266120" y="15828377"/>
          <a:ext cx="27893" cy="5184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uarios\Lorena%20Avila\Downloads\PROGRAMAS%20Y%20PROYE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Institucional"/>
      <sheetName val="MV Institucional"/>
      <sheetName val="Riesgos Institucional"/>
      <sheetName val="Cronograma Institucional"/>
      <sheetName val="Programa R Y T "/>
      <sheetName val="MV RyT"/>
      <sheetName val="Riesgos RyT"/>
      <sheetName val="Cronograma RyT"/>
      <sheetName val="Programas Barrido y Limpieza"/>
      <sheetName val="MV Barrido"/>
      <sheetName val="Riesgos Barrido"/>
      <sheetName val="Cronograma Barrido"/>
      <sheetName val="Programas Corte y poda"/>
      <sheetName val="MV Corte y poda"/>
      <sheetName val="Riesgos Corte y Poda"/>
      <sheetName val="Cronograma Corte y Poda"/>
      <sheetName val="Programa Lavado"/>
      <sheetName val="MV Lavado"/>
      <sheetName val="Riesgos Lavado"/>
      <sheetName val="Cronograma Lavado"/>
      <sheetName val="Programa Ruralidad"/>
      <sheetName val="MV Ruralidad"/>
      <sheetName val="Riesgos Ruralidad"/>
      <sheetName val="Cronograma Ruralidad"/>
      <sheetName val="Programa Residuos Especiales"/>
      <sheetName val="MV Residuos Especiales"/>
      <sheetName val="Riesgos Residuos Especiales"/>
      <sheetName val="Cronograma Residuos Especiales"/>
      <sheetName val="Programa Gestión del Riesgo"/>
      <sheetName val="MV Gestión de Riesgos"/>
      <sheetName val="Riesgos Gestión de Riesgos"/>
      <sheetName val="Cronograma Gestión de Riesgos"/>
      <sheetName val="Programa Orgánicos "/>
      <sheetName val="PYP Aprovechamiento "/>
      <sheetName val="MV Aprovechamiento "/>
      <sheetName val="R Aprovechamiento "/>
      <sheetName val="Cronograma AP"/>
      <sheetName val="Programa de Inclusion R"/>
      <sheetName val="MV Disposición Final "/>
      <sheetName val="Riesgos Inclusion "/>
      <sheetName val="Cronograma Inclusion "/>
      <sheetName val="P DF"/>
      <sheetName val="P Ruralid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4">
          <cell r="B4" t="str">
            <v>Proyecto 1.  Disposición final de los residuos generados en el Distrito Capital, garantizada en el largo plazo.</v>
          </cell>
          <cell r="C4">
            <v>0</v>
          </cell>
          <cell r="D4">
            <v>0</v>
          </cell>
          <cell r="E4">
            <v>0</v>
          </cell>
          <cell r="F4">
            <v>0</v>
          </cell>
          <cell r="G4">
            <v>0</v>
          </cell>
        </row>
        <row r="6">
          <cell r="B6" t="str">
            <v>Prevenir una posible emergencia sanitaria en la ciudad.</v>
          </cell>
          <cell r="C6">
            <v>0</v>
          </cell>
          <cell r="D6">
            <v>0</v>
          </cell>
          <cell r="E6">
            <v>0</v>
          </cell>
          <cell r="F6">
            <v>0</v>
          </cell>
          <cell r="G6">
            <v>0</v>
          </cell>
        </row>
        <row r="8">
          <cell r="B8" t="str">
            <v>Garantizar en el largo plazo la disposición final de los residuos  generados en Bogotá D.C.</v>
          </cell>
          <cell r="C8">
            <v>0</v>
          </cell>
          <cell r="D8">
            <v>0</v>
          </cell>
          <cell r="E8">
            <v>0</v>
          </cell>
          <cell r="F8">
            <v>0</v>
          </cell>
          <cell r="G8">
            <v>0</v>
          </cell>
        </row>
        <row r="10">
          <cell r="B10" t="str">
            <v>Predios identificados 
Habilitación de sitios viables POT modificado
Adquisición  de predios</v>
          </cell>
          <cell r="C10">
            <v>0</v>
          </cell>
          <cell r="D10">
            <v>0</v>
          </cell>
          <cell r="E10">
            <v>0</v>
          </cell>
          <cell r="F10">
            <v>0</v>
          </cell>
          <cell r="G10">
            <v>0</v>
          </cell>
        </row>
        <row r="12">
          <cell r="B12" t="str">
            <v>Desarrollar un estudio de identificación de  áreas potenciales necesarias para la disposición final de residuos que permitan complementar el esquema de disposición existente.</v>
          </cell>
          <cell r="C12" t="str">
            <v xml:space="preserve">Áreas potenciales identificadas </v>
          </cell>
        </row>
        <row r="13">
          <cell r="B13" t="str">
            <v>Elaboración de los estudios y diseños detallados definitivos  fase 3 y Estudios de impacto ambiental para obtención de Licencia Ambiental para la disposición final de los residuos sólidos en nueva celda del relleno sanitario predio Doña Juana localidad Ciudad Bolívar.</v>
          </cell>
          <cell r="C13" t="str">
            <v xml:space="preserve">1. Estudios y Diseños Definitivos fase 3 terminados
2. Estudios y diseños de impacto ambiental terminados </v>
          </cell>
        </row>
        <row r="14">
          <cell r="B14" t="str">
            <v>Tramitar  los  permisos  y  licencias  para la construcción y operación  del relleno sanitario.</v>
          </cell>
          <cell r="C14" t="str">
            <v>Número de permisos y/o licencias tramitados / Número total de permisos y/o  licencias requeridos</v>
          </cell>
        </row>
        <row r="15">
          <cell r="B15" t="str">
            <v xml:space="preserve">Preparar, celebrar y adjudicar el(los) contrato(s)  de construcción, operación de la nueva celda del Relleno Sanitario. </v>
          </cell>
          <cell r="C15" t="str">
            <v>Contrato Celebrado para la construcción y operación de la nueva celda del Relleno Sanitario</v>
          </cell>
        </row>
        <row r="16">
          <cell r="B16" t="str">
            <v>Preparar,   celebrar   y  adjudicar   el(los)
contrato(s)  de Interventoría.</v>
          </cell>
          <cell r="C16" t="str">
            <v>Contrato Celebrado para la Interventoria de la construcción y operación de la nueva celda del Relleno Sanitario</v>
          </cell>
        </row>
        <row r="17">
          <cell r="B17" t="str">
            <v>Construir y desarrollar  la (s) tecnología
(s) de relleno sanitario.</v>
          </cell>
          <cell r="C17" t="str">
            <v>Número de tecnologías desarrolladas para implementar en el Relleno Sanitario</v>
          </cell>
        </row>
        <row r="18">
          <cell r="B18" t="str">
            <v>Operar     la    tecnología    de    relleno sanitario</v>
          </cell>
          <cell r="C18" t="str">
            <v>Toneladas de Residuos tratadas</v>
          </cell>
        </row>
        <row r="19">
          <cell r="B19" t="str">
            <v xml:space="preserve">Estudio de factibilidad para habilitar areas aledañas al relleno como zona de amortiguamiento e implementacion de proyectos relacionados con la gestion de residuos. </v>
          </cell>
          <cell r="C19" t="str">
            <v>Estudio de prefactibilidad realizado</v>
          </cell>
        </row>
        <row r="20">
          <cell r="B20" t="str">
            <v xml:space="preserve">Modificar el POT para los predios aferentes al Relleno Sanitario Doña Juana - predios para Compensacion Ambiental ( Incluido predio Cantarna - Yerbabuena) </v>
          </cell>
          <cell r="C20" t="str">
            <v>Modificación de usos del suelo de Los predios Cantarrana y Yerbabuena</v>
          </cell>
        </row>
        <row r="21">
          <cell r="B21" t="str">
            <v xml:space="preserve">Adquirir los predios a que haya lugar. </v>
          </cell>
          <cell r="C21" t="str">
            <v>Número de Predios Adquiridos/Número de Predios Requeridos</v>
          </cell>
        </row>
        <row r="26">
          <cell r="B26" t="str">
            <v>Proyecto 2. Implementación de alternativas de tratamiento y/o valorización de residuos sólidos generados en el distrito capital.</v>
          </cell>
          <cell r="C26">
            <v>0</v>
          </cell>
          <cell r="D26">
            <v>0</v>
          </cell>
          <cell r="E26">
            <v>0</v>
          </cell>
          <cell r="F26">
            <v>0</v>
          </cell>
          <cell r="G26">
            <v>0</v>
          </cell>
        </row>
        <row r="28">
          <cell r="B28" t="str">
            <v>Búsqueda de alternativas de tratamiento y/o valorización de residuos sólidos.</v>
          </cell>
          <cell r="C28">
            <v>0</v>
          </cell>
          <cell r="D28">
            <v>0</v>
          </cell>
          <cell r="E28">
            <v>0</v>
          </cell>
          <cell r="F28">
            <v>0</v>
          </cell>
          <cell r="G28">
            <v>0</v>
          </cell>
        </row>
        <row r="30">
          <cell r="B30" t="str">
            <v>Garantizar en el largo plazo el tratamiento y/o  valorización de los residuos sólidos  generados en Bogotá D.C.</v>
          </cell>
          <cell r="C30">
            <v>0</v>
          </cell>
          <cell r="D30">
            <v>0</v>
          </cell>
          <cell r="E30">
            <v>0</v>
          </cell>
          <cell r="F30">
            <v>0</v>
          </cell>
          <cell r="G30">
            <v>0</v>
          </cell>
        </row>
        <row r="32">
          <cell r="B32" t="str">
            <v>Estudio de vialidad y diseños de las tecnologías de tratamiento de residuos sólidos.
Contratos preparados, celebrados y adjudicados para la construcción, operación y mantenimiento de la(s)  tecnología(s) seleccionada(s), y de Interventoría. 
Permisos y licencias aprobadas para el proyecto.
Tecnología construida y desarrollada.
Cumplimiento de requerimientos sociales y ambientales de la implementación de la tecnología.</v>
          </cell>
          <cell r="C32">
            <v>0</v>
          </cell>
          <cell r="D32">
            <v>0</v>
          </cell>
          <cell r="E32">
            <v>0</v>
          </cell>
          <cell r="F32">
            <v>0</v>
          </cell>
          <cell r="G32">
            <v>0</v>
          </cell>
        </row>
        <row r="34">
          <cell r="B34" t="str">
            <v xml:space="preserve">Desarrollar   un  estudio de viabilidad para la implementacion de un  sistema de aprovechamiento y valorización de residuos mediante el tratamiento térmico y/o similares con generación de energía y/o sub productos  , que permita disminuir la cantidad de residuos que se disponen en el Relleno Sanitario </v>
          </cell>
          <cell r="C34" t="str">
            <v>Estudio de viabilidad desarrollado</v>
          </cell>
        </row>
        <row r="35">
          <cell r="B35" t="str">
            <v>Preparar, celebrar y adjudicar el(los) contrato(s) de diseño construcción, operación y  mantenimiento de las)  tecnología(s) seleccionada(s),</v>
          </cell>
          <cell r="C35" t="str">
            <v>Contrato Celebrado para la construcción y operación de las tecnologias seleccionadas</v>
          </cell>
        </row>
        <row r="36">
          <cell r="B36" t="str">
            <v>Elaborar los estudios específicos y Diseños (ingeniería de detalle, EIA) de la tecnología a implementar.</v>
          </cell>
          <cell r="C36" t="str">
            <v>Estudio especifico y diseño de detalle de la tecnologia a implementar</v>
          </cell>
        </row>
        <row r="37">
          <cell r="B37" t="str">
            <v>Preparar, celebrar  y adjudicar  el (los) contrato(s) de Interventoría.</v>
          </cell>
          <cell r="C37" t="str">
            <v>Contrato Celebrado para la Interventoria de la tecnologia a implementar</v>
          </cell>
        </row>
        <row r="38">
          <cell r="B38" t="str">
            <v>Tramitar los permisos y licencias para la implementación del proyecto tecnológico.</v>
          </cell>
          <cell r="C38" t="str">
            <v>Número de permisos y/o licencias tramitados / Número total de permisos y/o  licencias requeridos</v>
          </cell>
        </row>
        <row r="39">
          <cell r="B39" t="str">
            <v>Construir y desarrollar la(s) tecnología(s) selecionada(s).</v>
          </cell>
          <cell r="C39" t="str">
            <v>Tecnologias Implamentadas en el Relleno Sanitario</v>
          </cell>
        </row>
        <row r="40">
          <cell r="B40" t="str">
            <v>Operar  la(s)  tecnología(s)  de tratamiento,  y/o valorización seleccionada(s).</v>
          </cell>
          <cell r="C40" t="str">
            <v>Toneladas de Residuos tratadas y/o valorizadas</v>
          </cell>
        </row>
        <row r="44">
          <cell r="B44" t="str">
            <v xml:space="preserve">Proyecto 3. Gestión eficiente de los lixiviados generados en el predio Doña Juana </v>
          </cell>
          <cell r="C44">
            <v>0</v>
          </cell>
          <cell r="D44">
            <v>0</v>
          </cell>
          <cell r="E44">
            <v>0</v>
          </cell>
          <cell r="F44">
            <v>0</v>
          </cell>
          <cell r="G44">
            <v>0</v>
          </cell>
        </row>
        <row r="46">
          <cell r="B46" t="str">
            <v>Control de la contaminación a fuentes hídricas.
Garantizar la calidad de los vertimientos proveniente del Relleno Sanitario Doña Juana</v>
          </cell>
          <cell r="C46">
            <v>0</v>
          </cell>
          <cell r="D46">
            <v>0</v>
          </cell>
          <cell r="E46">
            <v>0</v>
          </cell>
          <cell r="F46">
            <v>0</v>
          </cell>
          <cell r="G46">
            <v>0</v>
          </cell>
        </row>
        <row r="48">
          <cell r="B48" t="str">
            <v>Mitigar los impactos socioambientales negativos por  la disposición final de residuos sólidos en el Relleno Sanitario Doña Juana-RSDJ.</v>
          </cell>
          <cell r="C48">
            <v>0</v>
          </cell>
          <cell r="D48">
            <v>0</v>
          </cell>
          <cell r="E48">
            <v>0</v>
          </cell>
          <cell r="F48">
            <v>0</v>
          </cell>
          <cell r="G48">
            <v>0</v>
          </cell>
        </row>
        <row r="50">
          <cell r="B50" t="str">
            <v>Estudio de vialidad y diseños de las tecnologías de tratamiento de residuos sólidos.
Contratos preparados, celebrados y adjudicados para la construcción, operación y mantenimiento de la(s)  tecnología(s) seleccionada(s), y de Interventoría. Permisos y licencias aprobadas para el proyecto.
Tecnología construida y desarrollada.
Cumplimiento de requerimientos sociales y ambientales de la implementación de la tecnología.</v>
          </cell>
          <cell r="C50">
            <v>0</v>
          </cell>
          <cell r="D50">
            <v>0</v>
          </cell>
          <cell r="E50">
            <v>0</v>
          </cell>
          <cell r="F50">
            <v>0</v>
          </cell>
          <cell r="G50">
            <v>0</v>
          </cell>
        </row>
        <row r="52">
          <cell r="B52" t="str">
            <v>Desarrollar   un  estudio de viabilidad para la implementacion de un   sistema de tratamiento de Lixiviados , mediante el tratamiento térmico y/o similares con generación de energia y/o sub productos incluyendo su analisis costo beneficio  y evaluacion economica y financiera</v>
          </cell>
          <cell r="C52" t="str">
            <v>Estudio de viabilidad para implementación del sistema de tratamiento de lixiviados</v>
          </cell>
        </row>
        <row r="53">
          <cell r="B53" t="str">
            <v>Preparar, celebrar y adjudicar el(los) contrato(s) de diseño construcción, operación y  mantenimiento de las)  tecnología(s) seleccionada(s),</v>
          </cell>
          <cell r="C53" t="str">
            <v>Contrato Celebrado para la construcción y operación de las tecnologias seleccionadas</v>
          </cell>
        </row>
        <row r="54">
          <cell r="B54" t="str">
            <v>Elaborar los estudios específicos y Diseños (ingeniería de detalle, EIA) de la tecnología a implementar.</v>
          </cell>
          <cell r="C54" t="str">
            <v>Estudio especifico y diseño de detalle de la tecnologia a implementar</v>
          </cell>
        </row>
        <row r="55">
          <cell r="B55" t="str">
            <v>Preparar, celebrar  y adjudicar  el (los) contrato(s) de Interventoría.</v>
          </cell>
          <cell r="C55" t="str">
            <v>Contrato Celebrado para la Interventoria de la tecnologia a implementar</v>
          </cell>
        </row>
        <row r="56">
          <cell r="B56" t="str">
            <v>Tramitar los permisos y licencias para la implementación del proyecto tecnológico.</v>
          </cell>
          <cell r="C56" t="str">
            <v>Número de permisos y/o licencias tramitados / Número total de permisos y/o  licencias requeridos</v>
          </cell>
        </row>
        <row r="57">
          <cell r="B57" t="str">
            <v>Construir       y       desarrollar        la(s) tecnología(s) selecionada(s).</v>
          </cell>
          <cell r="C57" t="str">
            <v>Número de tecnologías desarrolladas para implementar en el Relleno Sanitario</v>
          </cell>
        </row>
        <row r="58">
          <cell r="B58" t="str">
            <v>Operar  la(s)  tecnología(s)  de tratamiento,  y/o valorización seleccionada(s).</v>
          </cell>
          <cell r="C58" t="str">
            <v>Toneladas de Residuos tratadas y/o valorizadas</v>
          </cell>
        </row>
        <row r="62">
          <cell r="B62" t="str">
            <v xml:space="preserve">Proyecto 4. Tratamiento y aprovechamiento  del biogás proveniente del predio Doña Juana </v>
          </cell>
          <cell r="C62">
            <v>0</v>
          </cell>
          <cell r="D62">
            <v>0</v>
          </cell>
          <cell r="E62">
            <v>0</v>
          </cell>
          <cell r="F62">
            <v>0</v>
          </cell>
          <cell r="G62">
            <v>0</v>
          </cell>
        </row>
        <row r="64">
          <cell r="B64" t="str">
            <v>Reducción en la contaminación por emisión de gases (Biogás).</v>
          </cell>
          <cell r="C64">
            <v>0</v>
          </cell>
          <cell r="D64">
            <v>0</v>
          </cell>
          <cell r="E64">
            <v>0</v>
          </cell>
          <cell r="F64">
            <v>0</v>
          </cell>
          <cell r="G64">
            <v>0</v>
          </cell>
        </row>
        <row r="66">
          <cell r="B66" t="str">
            <v>Mitigar los impactos socioambientales negativos por  la disposición final de residuos sólidos en el Relleno Sanitario Doña Juana-RSDJ.</v>
          </cell>
          <cell r="C66">
            <v>0</v>
          </cell>
          <cell r="D66">
            <v>0</v>
          </cell>
          <cell r="E66">
            <v>0</v>
          </cell>
          <cell r="F66">
            <v>0</v>
          </cell>
          <cell r="G66">
            <v>0</v>
          </cell>
        </row>
        <row r="68">
          <cell r="B68" t="str">
            <v>Estudio de vialidad y diseños de las tecnologías de tratamiento de residuos sólidos.
Contratos preparados, celebrados y adjudicados para la construcción, operación y mantenimiento de la(s)  tecnología(s) seleccionada(s), y de Interventoría. Permisos y licencias aprobadas para el proyecto.
Tecnología construida y desarrollada.
Cumplimiento de requerimientos sociales y ambientales de la implementación de la tecnología.</v>
          </cell>
          <cell r="C68">
            <v>0</v>
          </cell>
          <cell r="D68">
            <v>0</v>
          </cell>
          <cell r="E68">
            <v>0</v>
          </cell>
          <cell r="F68">
            <v>0</v>
          </cell>
          <cell r="G68">
            <v>0</v>
          </cell>
        </row>
        <row r="70">
          <cell r="B70" t="str">
            <v>Continuar captando   el   biogás   producido   en   el relleno.</v>
          </cell>
          <cell r="C70" t="str">
            <v>Biogas captado</v>
          </cell>
        </row>
        <row r="71">
          <cell r="B71" t="str">
            <v>Aumentar el tratamiento y aprovechamiento de Biogas generado en el predio Doña Juana, con el fin de reducir la emisión  de  gases   de  efecto invernadero a la atmosfera y/o generacion de energia.</v>
          </cell>
          <cell r="C71" t="str">
            <v xml:space="preserve">Reducción en Gases de Efecto Invernadero y/o Cantidad de energia generada </v>
          </cell>
        </row>
        <row r="72">
          <cell r="B72" t="str">
            <v>Operar y mantener la infraestructura de tratamiento y aprovechamiento del Biogás.</v>
          </cell>
          <cell r="C72" t="str">
            <v>Estado de la infraestructura de tratamietno y aprovechamiento del Biogás</v>
          </cell>
        </row>
        <row r="73">
          <cell r="B73" t="str">
            <v>Realizar  monitoreos   para  determinar las reducciones de gases efecto invernadero  durante  la  operación del proyecto y/o determinar la cantidad de energia</v>
          </cell>
          <cell r="C73" t="str">
            <v>Número de monitoreos realizados / Número de Monitoreos Planificados</v>
          </cell>
        </row>
        <row r="74">
          <cell r="B74" t="str">
            <v xml:space="preserve">Generar energía eléctrica, de tal forma que se incremente el porcentaje del biogás aprovechado en el predio Doña Juana. </v>
          </cell>
          <cell r="C74" t="str">
            <v>Cantidad de energia eléctrica generada/ Porcentaje de Biogas aprovaechado</v>
          </cell>
        </row>
        <row r="78">
          <cell r="B78" t="str">
            <v>Proyecto 5. Disposición final en el Relleno Sanitario Doña Juana.</v>
          </cell>
          <cell r="C78">
            <v>0</v>
          </cell>
          <cell r="D78">
            <v>0</v>
          </cell>
          <cell r="E78">
            <v>0</v>
          </cell>
          <cell r="F78">
            <v>0</v>
          </cell>
          <cell r="G78">
            <v>0</v>
          </cell>
        </row>
        <row r="80">
          <cell r="B80" t="str">
            <v>Prevenir una posible emergencia sanitaria en la ciudad.</v>
          </cell>
          <cell r="C80">
            <v>0</v>
          </cell>
          <cell r="D80">
            <v>0</v>
          </cell>
          <cell r="E80">
            <v>0</v>
          </cell>
          <cell r="F80">
            <v>0</v>
          </cell>
          <cell r="G80">
            <v>0</v>
          </cell>
        </row>
        <row r="82">
          <cell r="B82" t="str">
            <v>Mitigar los impactos socioambientales negativos por  la disposición final de residuos sólidos en el Relleno Sanitario Doña Juana-RSDJ</v>
          </cell>
          <cell r="C82">
            <v>0</v>
          </cell>
          <cell r="D82">
            <v>0</v>
          </cell>
          <cell r="E82">
            <v>0</v>
          </cell>
          <cell r="F82">
            <v>0</v>
          </cell>
          <cell r="G82">
            <v>0</v>
          </cell>
        </row>
        <row r="84">
          <cell r="B84" t="str">
            <v>Estudio de vialidad y diseños de las tecnologías de tratamiento de residuos sólidos.
Contratos preparados, celebrados y adjudicados para la construcción, operación y mantenimiento de la(s)  tecnología(s) seleccionada(s), y de Interventoría. Permisos y licencias aprobadas para el proyecto.
Tecnología construida y desarrollada.
Cumplimiento de requerimientos sociales y ambientales de la implementación de la tecnología.</v>
          </cell>
          <cell r="C84">
            <v>0</v>
          </cell>
          <cell r="D84">
            <v>0</v>
          </cell>
          <cell r="E84">
            <v>0</v>
          </cell>
          <cell r="F84">
            <v>0</v>
          </cell>
          <cell r="G84">
            <v>0</v>
          </cell>
        </row>
        <row r="86">
          <cell r="B86" t="str">
            <v>Continuar  ejecutando  las  obligaciones del contrato de concesión</v>
          </cell>
          <cell r="C86" t="str">
            <v>Número de obligaciones cumplidas/ Número de Obligaciones Contractuales</v>
          </cell>
        </row>
        <row r="87">
          <cell r="B87" t="str">
            <v>Supervisar el cumplimiento de las obligaciones contractuales del contrato de  concesión   344   de  2010   y   del contrato de interventoría 130 e de 2010 en todos sus componentes.</v>
          </cell>
          <cell r="C87" t="str">
            <v>Número de obligaciones supervisadas/ Número de obligaciones contractuales a supervisar</v>
          </cell>
        </row>
        <row r="88">
          <cell r="B88" t="str">
            <v>Continuar  con  la  implementación  del plan de gestión social.</v>
          </cell>
          <cell r="C88" t="str">
            <v>Porcentaje de ejecución del Plan de Acción de Gestión Social</v>
          </cell>
        </row>
        <row r="89">
          <cell r="B89" t="str">
            <v xml:space="preserve">Diseñar un plan de Emergencia y contingencia  para la operación del Relleno en el evento que el operador deba terminar su contrato de forma anticipada. </v>
          </cell>
          <cell r="C89" t="str">
            <v>Plan de Emergencia y Contingencia Diseñado</v>
          </cell>
        </row>
        <row r="90">
          <cell r="B90" t="str">
            <v xml:space="preserve">Operar el Relleno de forma transitoria ( directa o atraves de terceros ) , en el evento que el operador deba terminar su contrato de forma anticipada. </v>
          </cell>
          <cell r="C90" t="str">
            <v>Plan de Contingencia</v>
          </cell>
        </row>
      </sheetData>
      <sheetData sheetId="39">
        <row r="5">
          <cell r="B5" t="str">
            <v>Proyecto 1.  Disposición final de los residuos generados en el Distrito Capital, garantizada en el largo plazo.</v>
          </cell>
          <cell r="C5">
            <v>0</v>
          </cell>
          <cell r="D5">
            <v>0</v>
          </cell>
          <cell r="E5">
            <v>0</v>
          </cell>
          <cell r="F5">
            <v>0</v>
          </cell>
          <cell r="G5">
            <v>0</v>
          </cell>
          <cell r="H5">
            <v>0</v>
          </cell>
        </row>
        <row r="13">
          <cell r="B13" t="str">
            <v>Desarrollar un estudio de identificación de  áreas potenciales necesarias para la disposición final de residuos que permitan complementar el esquema de disposición existente.</v>
          </cell>
        </row>
        <row r="14">
          <cell r="B14" t="str">
            <v>Elaboración de los estudios y diseños detallados definitivos  fase 3 y Estudios de impacto ambiental para obtención de Licencia Ambiental para la disposición final de los residuos sólidos en nueva celda del relleno sanitario predio Doña Juana localidad Ciudad Bolívar.</v>
          </cell>
        </row>
        <row r="15">
          <cell r="B15" t="str">
            <v>Tramitar  los  permisos  y  licencias  para la construcción y operación  del relleno sanitario.</v>
          </cell>
        </row>
        <row r="16">
          <cell r="B16" t="str">
            <v xml:space="preserve">Preparar, celebrar y adjudicar el(los) contrato(s)  de construcción, operación de la nueva celda del Relleno Sanitario. </v>
          </cell>
        </row>
        <row r="17">
          <cell r="B17" t="str">
            <v>Preparar,   celebrar   y  adjudicar   el(los)
contrato(s)  de Interventoría.</v>
          </cell>
        </row>
        <row r="18">
          <cell r="B18" t="str">
            <v>Construir y desarrollar  la (s) tecnología
(s) de relleno sanitario.</v>
          </cell>
        </row>
        <row r="19">
          <cell r="B19" t="str">
            <v>Operar     la    tecnología    de    relleno sanitario</v>
          </cell>
        </row>
        <row r="20">
          <cell r="B20" t="str">
            <v xml:space="preserve">Estudio de factibilidad para habilitar areas aledañas al relleno como zona de amortiguamiento e implementacion de proyectos relacionados con la gestion de residuos. </v>
          </cell>
        </row>
        <row r="21">
          <cell r="B21" t="str">
            <v xml:space="preserve">Modificar el POT para los predios aferentes al Relleno Sanitario Doña Juana - predios para Compensacion Ambiental ( Incluido predio Cantarna - Yerbabuena) </v>
          </cell>
        </row>
        <row r="22">
          <cell r="B22" t="str">
            <v xml:space="preserve">Adquirir los predios a que haya lugar. </v>
          </cell>
        </row>
        <row r="26">
          <cell r="B26" t="str">
            <v>Proyecto 2. Implementación de alternativas de tratamiento y/o valorización de residuos sólidos generados en el distrito capital.</v>
          </cell>
          <cell r="C26">
            <v>0</v>
          </cell>
          <cell r="D26">
            <v>0</v>
          </cell>
          <cell r="E26">
            <v>0</v>
          </cell>
          <cell r="F26">
            <v>0</v>
          </cell>
          <cell r="G26">
            <v>0</v>
          </cell>
          <cell r="H26">
            <v>0</v>
          </cell>
        </row>
        <row r="34">
          <cell r="B34" t="str">
            <v xml:space="preserve">Desarrollar   un  estudio de viabilidad para la implementacion de un  sistema de aprovechamiento y valorización de residuos mediante el tratamiento térmico y/o similares con generación de energía y/o sub productos  , que permita disminuir la cantidad de residuos que se disponen en el Relleno Sanitario </v>
          </cell>
        </row>
        <row r="35">
          <cell r="B35" t="str">
            <v>Preparar, celebrar y adjudicar el(los) contrato(s) de diseño construcción, operación y  mantenimiento de las)  tecnología(s) seleccionada(s),</v>
          </cell>
        </row>
        <row r="36">
          <cell r="B36" t="str">
            <v>Elaborar los estudios específicos y Diseños (ingeniería de detalle, EIA) de la tecnología a implementar.</v>
          </cell>
        </row>
        <row r="37">
          <cell r="B37" t="str">
            <v>Preparar, celebrar  y adjudicar  el (los) contrato(s) de Interventoría.</v>
          </cell>
        </row>
        <row r="38">
          <cell r="B38" t="str">
            <v>Tramitar los permisos y licencias para la implementación del proyecto tecnológico.</v>
          </cell>
        </row>
        <row r="39">
          <cell r="B39" t="str">
            <v>Construir y desarrollar la(s) tecnología(s) selecionada(s).</v>
          </cell>
        </row>
        <row r="40">
          <cell r="B40" t="str">
            <v>Operar  la(s)  tecnología(s)  de tratamiento,  y/o valorización seleccionada(s).</v>
          </cell>
        </row>
        <row r="45">
          <cell r="B45" t="str">
            <v xml:space="preserve">Proyecto 3. Gestión eficiente de los lixiviados generados en el predio Doña Juana </v>
          </cell>
          <cell r="C45">
            <v>0</v>
          </cell>
          <cell r="D45">
            <v>0</v>
          </cell>
          <cell r="E45">
            <v>0</v>
          </cell>
          <cell r="F45">
            <v>0</v>
          </cell>
          <cell r="G45">
            <v>0</v>
          </cell>
          <cell r="H45">
            <v>0</v>
          </cell>
        </row>
        <row r="53">
          <cell r="B53" t="str">
            <v>Desarrollar   un  estudio de viabilidad para la implementacion de un   sistema de tratamiento de Lixiviados , mediante el tratamiento térmico y/o similares con generación de energia y/o sub productos incluyendo su analisis costo beneficio  y evaluacion economica y financiera</v>
          </cell>
        </row>
        <row r="54">
          <cell r="B54" t="str">
            <v>Preparar, celebrar y adjudicar el(los) contrato(s) de diseño construcción, operación y  mantenimiento de las)  tecnología(s) seleccionada(s),</v>
          </cell>
        </row>
        <row r="55">
          <cell r="B55" t="str">
            <v>Elaborar los estudios específicos y Diseños (ingeniería de detalle, EIA) de la tecnología a implementar.</v>
          </cell>
        </row>
        <row r="56">
          <cell r="B56" t="str">
            <v>Preparar, celebrar  y adjudicar  el (los) contrato(s) de Interventoría.</v>
          </cell>
        </row>
        <row r="57">
          <cell r="B57" t="str">
            <v>Tramitar los permisos y licencias para la implementación del proyecto tecnológico.</v>
          </cell>
        </row>
        <row r="58">
          <cell r="B58" t="str">
            <v>Construir       y       desarrollar        la(s) tecnología(s) selecionada(s).</v>
          </cell>
        </row>
        <row r="59">
          <cell r="B59" t="str">
            <v>Operar  la(s)  tecnología(s)  de tratamiento,  y/o valorización seleccionada(s).</v>
          </cell>
        </row>
        <row r="64">
          <cell r="B64" t="str">
            <v xml:space="preserve">Proyecto 4. Tratamiento y aprovechamiento  del biogás proveniente del predio Doña Juana </v>
          </cell>
          <cell r="C64">
            <v>0</v>
          </cell>
          <cell r="D64">
            <v>0</v>
          </cell>
          <cell r="E64">
            <v>0</v>
          </cell>
          <cell r="F64">
            <v>0</v>
          </cell>
          <cell r="G64">
            <v>0</v>
          </cell>
          <cell r="H64">
            <v>0</v>
          </cell>
        </row>
        <row r="72">
          <cell r="B72" t="str">
            <v>Continuar captando   el   biogás   producido   en   el relleno.</v>
          </cell>
        </row>
        <row r="73">
          <cell r="B73" t="str">
            <v>Aumentar el tratamiento y aprovechamiento de Biogas generado en el predio Doña Juana, con el fin de reducir la emisión  de  gases   de  efecto invernadero a la atmosfera y/o generacion de energia.</v>
          </cell>
        </row>
        <row r="74">
          <cell r="B74" t="str">
            <v>Operar y mantener la infraestructura de tratamiento y aprovechamiento del Biogás.</v>
          </cell>
        </row>
        <row r="75">
          <cell r="B75" t="str">
            <v>Realizar  monitoreos   para  determinar las reducciones de gases efecto invernadero  durante  la  operación del proyecto y/o determinar la cantidad de energia</v>
          </cell>
        </row>
        <row r="76">
          <cell r="B76" t="str">
            <v xml:space="preserve">Generar energía eléctrica, de tal forma que se incremente el porcentaje del biogás aprovechado en el predio Doña Juana. </v>
          </cell>
        </row>
        <row r="81">
          <cell r="B81" t="str">
            <v>Proyecto 5. Disposición final en el Relleno Sanitario Doña Juana.</v>
          </cell>
          <cell r="C81">
            <v>0</v>
          </cell>
          <cell r="D81">
            <v>0</v>
          </cell>
          <cell r="E81">
            <v>0</v>
          </cell>
          <cell r="F81">
            <v>0</v>
          </cell>
          <cell r="G81">
            <v>0</v>
          </cell>
          <cell r="H81">
            <v>0</v>
          </cell>
        </row>
        <row r="89">
          <cell r="B89" t="str">
            <v>Continuar  ejecutando  las  obligaciones del contrato de concesión</v>
          </cell>
        </row>
        <row r="90">
          <cell r="B90" t="str">
            <v>Supervisar el cumplimiento de las obligaciones contractuales del contrato de  concesión   344   de  2010   y   del contrato de interventoría 130 e de 2010 en todos sus componentes.</v>
          </cell>
        </row>
        <row r="91">
          <cell r="B91" t="str">
            <v>Continuar  con  la  implementación  del plan de gestión social.</v>
          </cell>
        </row>
        <row r="92">
          <cell r="B92" t="str">
            <v xml:space="preserve">Diseñar un plan de Emergencia y contingencia  para la operación del Relleno en el evento que el operador deba terminar su contrato de forma anticipada. </v>
          </cell>
        </row>
        <row r="93">
          <cell r="B93" t="str">
            <v xml:space="preserve">Operar el Relleno de forma transitoria ( directa o atraves de terceros ) , en el evento que el operador deba terminar su contrato de forma anticipada. </v>
          </cell>
        </row>
      </sheetData>
      <sheetData sheetId="40"/>
      <sheetData sheetId="41"/>
      <sheetData sheetId="4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P102"/>
  <sheetViews>
    <sheetView topLeftCell="A28" zoomScale="55" zoomScaleNormal="55" workbookViewId="0">
      <selection activeCell="O66" sqref="O66"/>
    </sheetView>
  </sheetViews>
  <sheetFormatPr baseColWidth="10" defaultColWidth="11.42578125" defaultRowHeight="15" x14ac:dyDescent="0.25"/>
  <cols>
    <col min="1" max="3" width="11.42578125" style="64"/>
    <col min="4" max="4" width="7.140625" style="64" customWidth="1"/>
    <col min="5" max="7" width="11.85546875" style="64" customWidth="1"/>
    <col min="8" max="8" width="7.140625" style="64" customWidth="1"/>
    <col min="9" max="19" width="11.42578125" style="64"/>
    <col min="20" max="20" width="8.85546875" style="64" customWidth="1"/>
    <col min="21" max="23" width="11.42578125" style="64"/>
    <col min="24" max="24" width="8.42578125" style="64" customWidth="1"/>
    <col min="25" max="27" width="11.42578125" style="64"/>
    <col min="28" max="28" width="8.140625" style="64" customWidth="1"/>
    <col min="29" max="16384" width="11.42578125" style="64"/>
  </cols>
  <sheetData>
    <row r="2" spans="3:47" ht="21" customHeight="1" x14ac:dyDescent="0.25">
      <c r="Y2" s="127" t="s">
        <v>170</v>
      </c>
      <c r="Z2" s="128"/>
      <c r="AA2" s="129"/>
    </row>
    <row r="3" spans="3:47" ht="21" customHeight="1" x14ac:dyDescent="0.25">
      <c r="Y3" s="130"/>
      <c r="Z3" s="131"/>
      <c r="AA3" s="132"/>
    </row>
    <row r="4" spans="3:47" ht="21" customHeight="1" x14ac:dyDescent="0.25">
      <c r="Y4" s="130"/>
      <c r="Z4" s="131"/>
      <c r="AA4" s="132"/>
    </row>
    <row r="5" spans="3:47" ht="21" customHeight="1" x14ac:dyDescent="0.25">
      <c r="Y5" s="133"/>
      <c r="Z5" s="134"/>
      <c r="AA5" s="135"/>
    </row>
    <row r="6" spans="3:47" ht="21" customHeight="1" x14ac:dyDescent="0.25"/>
    <row r="7" spans="3:47" ht="21" customHeight="1" x14ac:dyDescent="0.25">
      <c r="Y7" s="78"/>
      <c r="Z7" s="78"/>
      <c r="AA7" s="78"/>
    </row>
    <row r="8" spans="3:47" ht="21" customHeight="1" x14ac:dyDescent="0.25">
      <c r="Y8" s="136" t="s">
        <v>233</v>
      </c>
      <c r="Z8" s="137"/>
      <c r="AA8" s="138"/>
      <c r="AC8" s="136" t="s">
        <v>234</v>
      </c>
      <c r="AD8" s="137"/>
      <c r="AE8" s="138"/>
      <c r="AG8" s="136" t="s">
        <v>235</v>
      </c>
      <c r="AH8" s="137"/>
      <c r="AI8" s="138"/>
      <c r="AK8" s="136" t="s">
        <v>236</v>
      </c>
      <c r="AL8" s="137"/>
      <c r="AM8" s="138"/>
      <c r="AO8" s="136" t="s">
        <v>237</v>
      </c>
      <c r="AP8" s="137"/>
      <c r="AQ8" s="138"/>
    </row>
    <row r="9" spans="3:47" ht="21" customHeight="1" x14ac:dyDescent="0.25">
      <c r="Y9" s="139"/>
      <c r="Z9" s="140"/>
      <c r="AA9" s="141"/>
      <c r="AC9" s="139"/>
      <c r="AD9" s="140"/>
      <c r="AE9" s="141"/>
      <c r="AG9" s="139"/>
      <c r="AH9" s="140"/>
      <c r="AI9" s="141"/>
      <c r="AK9" s="139"/>
      <c r="AL9" s="140"/>
      <c r="AM9" s="141"/>
      <c r="AO9" s="139"/>
      <c r="AP9" s="140"/>
      <c r="AQ9" s="141"/>
      <c r="AS9" s="136" t="s">
        <v>238</v>
      </c>
      <c r="AT9" s="137"/>
      <c r="AU9" s="138"/>
    </row>
    <row r="10" spans="3:47" ht="21" customHeight="1" x14ac:dyDescent="0.25">
      <c r="Y10" s="139"/>
      <c r="Z10" s="140"/>
      <c r="AA10" s="141"/>
      <c r="AC10" s="139"/>
      <c r="AD10" s="140"/>
      <c r="AE10" s="141"/>
      <c r="AG10" s="139"/>
      <c r="AH10" s="140"/>
      <c r="AI10" s="141"/>
      <c r="AK10" s="139"/>
      <c r="AL10" s="140"/>
      <c r="AM10" s="141"/>
      <c r="AO10" s="139"/>
      <c r="AP10" s="140"/>
      <c r="AQ10" s="141"/>
      <c r="AS10" s="139"/>
      <c r="AT10" s="140"/>
      <c r="AU10" s="141"/>
    </row>
    <row r="11" spans="3:47" ht="21" customHeight="1" x14ac:dyDescent="0.25">
      <c r="Y11" s="142"/>
      <c r="Z11" s="143"/>
      <c r="AA11" s="144"/>
      <c r="AC11" s="142"/>
      <c r="AD11" s="143"/>
      <c r="AE11" s="144"/>
      <c r="AG11" s="142"/>
      <c r="AH11" s="143"/>
      <c r="AI11" s="144"/>
      <c r="AK11" s="142"/>
      <c r="AL11" s="143"/>
      <c r="AM11" s="144"/>
      <c r="AO11" s="142"/>
      <c r="AP11" s="143"/>
      <c r="AQ11" s="144"/>
      <c r="AS11" s="139"/>
      <c r="AT11" s="140"/>
      <c r="AU11" s="141"/>
    </row>
    <row r="12" spans="3:47" ht="28.5" customHeight="1" x14ac:dyDescent="0.25">
      <c r="C12" s="145" t="s">
        <v>239</v>
      </c>
      <c r="X12" s="78"/>
      <c r="AS12" s="142"/>
      <c r="AT12" s="143"/>
      <c r="AU12" s="144"/>
    </row>
    <row r="13" spans="3:47" ht="23.25" customHeight="1" x14ac:dyDescent="0.25">
      <c r="C13" s="145"/>
      <c r="M13" s="136" t="s">
        <v>240</v>
      </c>
      <c r="N13" s="137"/>
      <c r="O13" s="138"/>
      <c r="X13" s="78"/>
      <c r="AC13" s="136" t="s">
        <v>241</v>
      </c>
      <c r="AD13" s="137"/>
      <c r="AE13" s="138"/>
      <c r="AG13" s="136" t="s">
        <v>242</v>
      </c>
      <c r="AH13" s="137"/>
      <c r="AI13" s="138"/>
    </row>
    <row r="14" spans="3:47" ht="23.25" customHeight="1" x14ac:dyDescent="0.25">
      <c r="C14" s="145"/>
      <c r="M14" s="139"/>
      <c r="N14" s="140"/>
      <c r="O14" s="141"/>
      <c r="X14" s="78"/>
      <c r="AC14" s="139"/>
      <c r="AD14" s="140"/>
      <c r="AE14" s="141"/>
      <c r="AG14" s="139"/>
      <c r="AH14" s="140"/>
      <c r="AI14" s="141"/>
      <c r="AK14" s="136" t="s">
        <v>243</v>
      </c>
      <c r="AL14" s="137"/>
      <c r="AM14" s="138"/>
      <c r="AO14" s="136" t="s">
        <v>244</v>
      </c>
      <c r="AP14" s="137"/>
      <c r="AQ14" s="138"/>
      <c r="AS14" s="136" t="s">
        <v>245</v>
      </c>
      <c r="AT14" s="137"/>
      <c r="AU14" s="138"/>
    </row>
    <row r="15" spans="3:47" ht="23.25" customHeight="1" x14ac:dyDescent="0.25">
      <c r="C15" s="145"/>
      <c r="M15" s="139"/>
      <c r="N15" s="140"/>
      <c r="O15" s="141"/>
      <c r="X15" s="78"/>
      <c r="AC15" s="139"/>
      <c r="AD15" s="140"/>
      <c r="AE15" s="141"/>
      <c r="AG15" s="139"/>
      <c r="AH15" s="140"/>
      <c r="AI15" s="141"/>
      <c r="AK15" s="139"/>
      <c r="AL15" s="140"/>
      <c r="AM15" s="141"/>
      <c r="AO15" s="139"/>
      <c r="AP15" s="140"/>
      <c r="AQ15" s="141"/>
      <c r="AS15" s="139"/>
      <c r="AT15" s="140"/>
      <c r="AU15" s="141"/>
    </row>
    <row r="16" spans="3:47" ht="23.25" customHeight="1" x14ac:dyDescent="0.25">
      <c r="C16" s="145"/>
      <c r="M16" s="142"/>
      <c r="N16" s="143"/>
      <c r="O16" s="144"/>
      <c r="AC16" s="142"/>
      <c r="AD16" s="143"/>
      <c r="AE16" s="144"/>
      <c r="AG16" s="142"/>
      <c r="AH16" s="143"/>
      <c r="AI16" s="144"/>
      <c r="AK16" s="139"/>
      <c r="AL16" s="140"/>
      <c r="AM16" s="141"/>
      <c r="AO16" s="139"/>
      <c r="AP16" s="140"/>
      <c r="AQ16" s="141"/>
      <c r="AS16" s="139"/>
      <c r="AT16" s="140"/>
      <c r="AU16" s="141"/>
    </row>
    <row r="17" spans="3:47" ht="18" customHeight="1" x14ac:dyDescent="0.25">
      <c r="C17" s="145"/>
      <c r="M17" s="78"/>
      <c r="N17" s="78"/>
      <c r="O17" s="78"/>
      <c r="AG17" s="79"/>
      <c r="AH17" s="79"/>
      <c r="AK17" s="142"/>
      <c r="AL17" s="143"/>
      <c r="AM17" s="144"/>
      <c r="AO17" s="142"/>
      <c r="AP17" s="143"/>
      <c r="AQ17" s="144"/>
      <c r="AS17" s="142"/>
      <c r="AT17" s="143"/>
      <c r="AU17" s="144"/>
    </row>
    <row r="18" spans="3:47" ht="18" customHeight="1" x14ac:dyDescent="0.25">
      <c r="C18" s="145"/>
      <c r="AG18" s="79"/>
      <c r="AH18" s="79"/>
    </row>
    <row r="19" spans="3:47" ht="21" customHeight="1" x14ac:dyDescent="0.25">
      <c r="C19" s="145"/>
      <c r="E19" s="127" t="s">
        <v>246</v>
      </c>
      <c r="F19" s="128"/>
      <c r="G19" s="128"/>
      <c r="H19" s="128"/>
      <c r="I19" s="128"/>
      <c r="J19" s="128"/>
      <c r="K19" s="129"/>
      <c r="M19" s="136" t="s">
        <v>247</v>
      </c>
      <c r="N19" s="137"/>
      <c r="O19" s="138"/>
      <c r="Q19" s="127" t="s">
        <v>248</v>
      </c>
      <c r="R19" s="128"/>
      <c r="S19" s="128"/>
      <c r="T19" s="128"/>
      <c r="U19" s="128"/>
      <c r="V19" s="128"/>
      <c r="W19" s="129"/>
      <c r="X19" s="78"/>
      <c r="Y19" s="146" t="s">
        <v>249</v>
      </c>
      <c r="Z19" s="147"/>
      <c r="AA19" s="148"/>
      <c r="AC19" s="136" t="s">
        <v>250</v>
      </c>
      <c r="AD19" s="137"/>
      <c r="AE19" s="138"/>
      <c r="AG19" s="127" t="s">
        <v>251</v>
      </c>
      <c r="AH19" s="128"/>
      <c r="AI19" s="129"/>
      <c r="AK19" s="155" t="s">
        <v>252</v>
      </c>
      <c r="AL19" s="156"/>
      <c r="AM19" s="157"/>
      <c r="AO19" s="127" t="s">
        <v>253</v>
      </c>
      <c r="AP19" s="128"/>
      <c r="AQ19" s="129"/>
      <c r="AS19" s="136" t="s">
        <v>254</v>
      </c>
      <c r="AT19" s="137"/>
      <c r="AU19" s="138"/>
    </row>
    <row r="20" spans="3:47" ht="21" customHeight="1" x14ac:dyDescent="0.25">
      <c r="C20" s="145"/>
      <c r="E20" s="130"/>
      <c r="F20" s="131"/>
      <c r="G20" s="131"/>
      <c r="H20" s="131"/>
      <c r="I20" s="131"/>
      <c r="J20" s="131"/>
      <c r="K20" s="132"/>
      <c r="M20" s="139"/>
      <c r="N20" s="140"/>
      <c r="O20" s="141"/>
      <c r="Q20" s="130"/>
      <c r="R20" s="131"/>
      <c r="S20" s="131"/>
      <c r="T20" s="131"/>
      <c r="U20" s="131"/>
      <c r="V20" s="131"/>
      <c r="W20" s="132"/>
      <c r="X20" s="78"/>
      <c r="Y20" s="149"/>
      <c r="Z20" s="150"/>
      <c r="AA20" s="151"/>
      <c r="AC20" s="139"/>
      <c r="AD20" s="140"/>
      <c r="AE20" s="141"/>
      <c r="AG20" s="130"/>
      <c r="AH20" s="131"/>
      <c r="AI20" s="132"/>
      <c r="AK20" s="158"/>
      <c r="AL20" s="159"/>
      <c r="AM20" s="160"/>
      <c r="AO20" s="130"/>
      <c r="AP20" s="131"/>
      <c r="AQ20" s="132"/>
      <c r="AS20" s="139"/>
      <c r="AT20" s="140"/>
      <c r="AU20" s="141"/>
    </row>
    <row r="21" spans="3:47" ht="21" customHeight="1" x14ac:dyDescent="0.25">
      <c r="C21" s="145"/>
      <c r="E21" s="130"/>
      <c r="F21" s="131"/>
      <c r="G21" s="131"/>
      <c r="H21" s="131"/>
      <c r="I21" s="131"/>
      <c r="J21" s="131"/>
      <c r="K21" s="132"/>
      <c r="M21" s="139"/>
      <c r="N21" s="140"/>
      <c r="O21" s="141"/>
      <c r="Q21" s="130"/>
      <c r="R21" s="131"/>
      <c r="S21" s="131"/>
      <c r="T21" s="131"/>
      <c r="U21" s="131"/>
      <c r="V21" s="131"/>
      <c r="W21" s="132"/>
      <c r="X21" s="78"/>
      <c r="Y21" s="149"/>
      <c r="Z21" s="150"/>
      <c r="AA21" s="151"/>
      <c r="AC21" s="139"/>
      <c r="AD21" s="140"/>
      <c r="AE21" s="141"/>
      <c r="AG21" s="130"/>
      <c r="AH21" s="131"/>
      <c r="AI21" s="132"/>
      <c r="AK21" s="158"/>
      <c r="AL21" s="159"/>
      <c r="AM21" s="160"/>
      <c r="AO21" s="130"/>
      <c r="AP21" s="131"/>
      <c r="AQ21" s="132"/>
      <c r="AS21" s="139"/>
      <c r="AT21" s="140"/>
      <c r="AU21" s="141"/>
    </row>
    <row r="22" spans="3:47" ht="21" customHeight="1" x14ac:dyDescent="0.25">
      <c r="C22" s="145"/>
      <c r="E22" s="133"/>
      <c r="F22" s="134"/>
      <c r="G22" s="134"/>
      <c r="H22" s="134"/>
      <c r="I22" s="134"/>
      <c r="J22" s="134"/>
      <c r="K22" s="135"/>
      <c r="M22" s="142"/>
      <c r="N22" s="143"/>
      <c r="O22" s="144"/>
      <c r="Q22" s="133"/>
      <c r="R22" s="134"/>
      <c r="S22" s="134"/>
      <c r="T22" s="134"/>
      <c r="U22" s="134"/>
      <c r="V22" s="134"/>
      <c r="W22" s="135"/>
      <c r="X22" s="78"/>
      <c r="Y22" s="152"/>
      <c r="Z22" s="153"/>
      <c r="AA22" s="154"/>
      <c r="AC22" s="142"/>
      <c r="AD22" s="143"/>
      <c r="AE22" s="144"/>
      <c r="AG22" s="133"/>
      <c r="AH22" s="134"/>
      <c r="AI22" s="135"/>
      <c r="AK22" s="161"/>
      <c r="AL22" s="162"/>
      <c r="AM22" s="163"/>
      <c r="AO22" s="133"/>
      <c r="AP22" s="134"/>
      <c r="AQ22" s="135"/>
      <c r="AS22" s="142"/>
      <c r="AT22" s="143"/>
      <c r="AU22" s="144"/>
    </row>
    <row r="23" spans="3:47" x14ac:dyDescent="0.25">
      <c r="C23" s="145"/>
    </row>
    <row r="24" spans="3:47" ht="12.75" customHeight="1" x14ac:dyDescent="0.25">
      <c r="C24" s="145"/>
    </row>
    <row r="25" spans="3:47" ht="21" customHeight="1" x14ac:dyDescent="0.25">
      <c r="C25" s="145"/>
      <c r="E25" s="127" t="s">
        <v>255</v>
      </c>
      <c r="F25" s="128"/>
      <c r="G25" s="128"/>
      <c r="H25" s="128"/>
      <c r="I25" s="128"/>
      <c r="J25" s="128"/>
      <c r="K25" s="129"/>
      <c r="M25" s="136" t="s">
        <v>256</v>
      </c>
      <c r="N25" s="137"/>
      <c r="O25" s="138"/>
      <c r="Q25" s="127" t="s">
        <v>257</v>
      </c>
      <c r="R25" s="128"/>
      <c r="S25" s="128"/>
      <c r="T25" s="128"/>
      <c r="U25" s="128"/>
      <c r="V25" s="128"/>
      <c r="W25" s="129"/>
      <c r="X25" s="80"/>
      <c r="Y25" s="146" t="s">
        <v>249</v>
      </c>
      <c r="Z25" s="147"/>
      <c r="AA25" s="148"/>
      <c r="AC25" s="155" t="s">
        <v>258</v>
      </c>
      <c r="AD25" s="156"/>
      <c r="AE25" s="156"/>
      <c r="AF25" s="156"/>
      <c r="AG25" s="156"/>
      <c r="AH25" s="156"/>
      <c r="AI25" s="156"/>
      <c r="AJ25" s="156"/>
      <c r="AK25" s="156"/>
      <c r="AL25" s="156"/>
      <c r="AM25" s="156"/>
      <c r="AN25" s="156"/>
      <c r="AO25" s="156"/>
      <c r="AP25" s="156"/>
      <c r="AQ25" s="157"/>
      <c r="AS25" s="136" t="s">
        <v>259</v>
      </c>
      <c r="AT25" s="137"/>
      <c r="AU25" s="138"/>
    </row>
    <row r="26" spans="3:47" ht="21" customHeight="1" x14ac:dyDescent="0.25">
      <c r="C26" s="145"/>
      <c r="E26" s="130"/>
      <c r="F26" s="131"/>
      <c r="G26" s="131"/>
      <c r="H26" s="131"/>
      <c r="I26" s="131"/>
      <c r="J26" s="131"/>
      <c r="K26" s="132"/>
      <c r="M26" s="139"/>
      <c r="N26" s="140"/>
      <c r="O26" s="141"/>
      <c r="Q26" s="130"/>
      <c r="R26" s="131"/>
      <c r="S26" s="131"/>
      <c r="T26" s="131"/>
      <c r="U26" s="131"/>
      <c r="V26" s="131"/>
      <c r="W26" s="132"/>
      <c r="X26" s="80"/>
      <c r="Y26" s="149"/>
      <c r="Z26" s="150"/>
      <c r="AA26" s="151"/>
      <c r="AC26" s="158"/>
      <c r="AD26" s="159"/>
      <c r="AE26" s="159"/>
      <c r="AF26" s="159"/>
      <c r="AG26" s="159"/>
      <c r="AH26" s="159"/>
      <c r="AI26" s="159"/>
      <c r="AJ26" s="159"/>
      <c r="AK26" s="159"/>
      <c r="AL26" s="159"/>
      <c r="AM26" s="159"/>
      <c r="AN26" s="159"/>
      <c r="AO26" s="159"/>
      <c r="AP26" s="159"/>
      <c r="AQ26" s="160"/>
      <c r="AS26" s="139"/>
      <c r="AT26" s="140"/>
      <c r="AU26" s="141"/>
    </row>
    <row r="27" spans="3:47" ht="21" customHeight="1" x14ac:dyDescent="0.25">
      <c r="C27" s="145"/>
      <c r="E27" s="130"/>
      <c r="F27" s="131"/>
      <c r="G27" s="131"/>
      <c r="H27" s="131"/>
      <c r="I27" s="131"/>
      <c r="J27" s="131"/>
      <c r="K27" s="132"/>
      <c r="M27" s="139"/>
      <c r="N27" s="140"/>
      <c r="O27" s="141"/>
      <c r="Q27" s="130"/>
      <c r="R27" s="131"/>
      <c r="S27" s="131"/>
      <c r="T27" s="131"/>
      <c r="U27" s="131"/>
      <c r="V27" s="131"/>
      <c r="W27" s="132"/>
      <c r="X27" s="80"/>
      <c r="Y27" s="149"/>
      <c r="Z27" s="150"/>
      <c r="AA27" s="151"/>
      <c r="AC27" s="158"/>
      <c r="AD27" s="159"/>
      <c r="AE27" s="159"/>
      <c r="AF27" s="159"/>
      <c r="AG27" s="159"/>
      <c r="AH27" s="159"/>
      <c r="AI27" s="159"/>
      <c r="AJ27" s="159"/>
      <c r="AK27" s="159"/>
      <c r="AL27" s="159"/>
      <c r="AM27" s="159"/>
      <c r="AN27" s="159"/>
      <c r="AO27" s="159"/>
      <c r="AP27" s="159"/>
      <c r="AQ27" s="160"/>
      <c r="AS27" s="139"/>
      <c r="AT27" s="140"/>
      <c r="AU27" s="141"/>
    </row>
    <row r="28" spans="3:47" ht="21" customHeight="1" x14ac:dyDescent="0.25">
      <c r="C28" s="145"/>
      <c r="E28" s="133"/>
      <c r="F28" s="134"/>
      <c r="G28" s="134"/>
      <c r="H28" s="134"/>
      <c r="I28" s="134"/>
      <c r="J28" s="134"/>
      <c r="K28" s="135"/>
      <c r="M28" s="142"/>
      <c r="N28" s="143"/>
      <c r="O28" s="144"/>
      <c r="Q28" s="133"/>
      <c r="R28" s="134"/>
      <c r="S28" s="134"/>
      <c r="T28" s="134"/>
      <c r="U28" s="134"/>
      <c r="V28" s="134"/>
      <c r="W28" s="135"/>
      <c r="X28" s="80"/>
      <c r="Y28" s="152"/>
      <c r="Z28" s="153"/>
      <c r="AA28" s="154"/>
      <c r="AC28" s="161"/>
      <c r="AD28" s="162"/>
      <c r="AE28" s="162"/>
      <c r="AF28" s="162"/>
      <c r="AG28" s="162"/>
      <c r="AH28" s="162"/>
      <c r="AI28" s="162"/>
      <c r="AJ28" s="162"/>
      <c r="AK28" s="162"/>
      <c r="AL28" s="162"/>
      <c r="AM28" s="162"/>
      <c r="AN28" s="162"/>
      <c r="AO28" s="162"/>
      <c r="AP28" s="162"/>
      <c r="AQ28" s="163"/>
      <c r="AS28" s="142"/>
      <c r="AT28" s="143"/>
      <c r="AU28" s="144"/>
    </row>
    <row r="29" spans="3:47" x14ac:dyDescent="0.25">
      <c r="X29" s="81"/>
      <c r="Y29" s="81"/>
      <c r="Z29" s="81"/>
      <c r="AA29" s="81"/>
      <c r="AC29" s="81"/>
      <c r="AD29" s="81"/>
      <c r="AE29" s="68"/>
      <c r="AF29" s="69"/>
      <c r="AG29" s="68"/>
      <c r="AH29" s="70"/>
      <c r="AI29" s="70"/>
      <c r="AJ29" s="71"/>
      <c r="AK29" s="70"/>
      <c r="AL29" s="70"/>
      <c r="AM29" s="70"/>
      <c r="AN29" s="71"/>
      <c r="AO29" s="70"/>
      <c r="AP29" s="72"/>
      <c r="AQ29" s="81"/>
    </row>
    <row r="30" spans="3:47" ht="15.75" thickBot="1" x14ac:dyDescent="0.3">
      <c r="W30" s="73"/>
      <c r="X30" s="73"/>
      <c r="Y30" s="73"/>
      <c r="Z30" s="73"/>
      <c r="AA30" s="73"/>
      <c r="AB30" s="73"/>
      <c r="AC30" s="73"/>
      <c r="AD30" s="73"/>
    </row>
    <row r="31" spans="3:47" ht="15" customHeight="1" x14ac:dyDescent="0.25">
      <c r="E31" s="164" t="s">
        <v>260</v>
      </c>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6"/>
    </row>
    <row r="32" spans="3:47" ht="15" customHeight="1" x14ac:dyDescent="0.25">
      <c r="E32" s="167"/>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9"/>
    </row>
    <row r="33" spans="3:47" ht="15" customHeight="1" x14ac:dyDescent="0.25">
      <c r="E33" s="167"/>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9"/>
    </row>
    <row r="34" spans="3:47" ht="15.75" customHeight="1" thickBot="1" x14ac:dyDescent="0.3">
      <c r="E34" s="170"/>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2"/>
    </row>
    <row r="35" spans="3:47" ht="19.5" customHeight="1" x14ac:dyDescent="0.25">
      <c r="I35" s="82"/>
      <c r="J35" s="82"/>
      <c r="K35" s="82"/>
      <c r="L35" s="82"/>
      <c r="M35" s="82"/>
      <c r="N35" s="82"/>
      <c r="O35" s="82"/>
      <c r="P35" s="82"/>
      <c r="Q35" s="82"/>
      <c r="R35" s="82"/>
      <c r="S35" s="82"/>
      <c r="T35" s="82"/>
      <c r="U35" s="82"/>
      <c r="V35" s="82"/>
      <c r="W35" s="75"/>
      <c r="X35" s="75"/>
      <c r="Y35" s="75"/>
      <c r="Z35" s="75"/>
      <c r="AA35" s="75"/>
      <c r="AB35" s="75"/>
      <c r="AC35" s="75"/>
      <c r="AD35" s="75"/>
      <c r="AE35" s="71"/>
      <c r="AF35" s="71"/>
      <c r="AG35" s="71"/>
      <c r="AH35" s="71"/>
    </row>
    <row r="36" spans="3:47" ht="15" customHeight="1" x14ac:dyDescent="0.25">
      <c r="C36" s="173" t="s">
        <v>261</v>
      </c>
      <c r="F36" s="73"/>
      <c r="G36" s="73"/>
      <c r="H36" s="73"/>
      <c r="I36" s="73"/>
      <c r="J36" s="73"/>
      <c r="K36" s="73"/>
      <c r="L36" s="73"/>
      <c r="M36" s="73"/>
      <c r="N36" s="73"/>
      <c r="O36" s="73"/>
      <c r="P36" s="73"/>
      <c r="Q36" s="73"/>
      <c r="R36" s="73"/>
      <c r="S36" s="73"/>
      <c r="T36" s="73"/>
      <c r="U36" s="73"/>
      <c r="V36" s="73"/>
    </row>
    <row r="37" spans="3:47" ht="26.25" customHeight="1" x14ac:dyDescent="0.25">
      <c r="C37" s="173"/>
      <c r="E37" s="174" t="s">
        <v>262</v>
      </c>
      <c r="F37" s="175"/>
      <c r="G37" s="176"/>
      <c r="I37" s="174" t="s">
        <v>263</v>
      </c>
      <c r="J37" s="175"/>
      <c r="K37" s="176"/>
      <c r="M37" s="174" t="s">
        <v>264</v>
      </c>
      <c r="N37" s="175"/>
      <c r="O37" s="176"/>
      <c r="Q37" s="183" t="s">
        <v>265</v>
      </c>
      <c r="R37" s="184"/>
      <c r="S37" s="184"/>
      <c r="T37" s="184"/>
      <c r="U37" s="184"/>
      <c r="V37" s="184"/>
      <c r="W37" s="185"/>
      <c r="X37" s="80"/>
      <c r="Y37" s="174" t="s">
        <v>266</v>
      </c>
      <c r="Z37" s="175"/>
      <c r="AA37" s="176"/>
      <c r="AC37" s="183" t="s">
        <v>267</v>
      </c>
      <c r="AD37" s="184"/>
      <c r="AE37" s="184"/>
      <c r="AF37" s="184"/>
      <c r="AG37" s="184"/>
      <c r="AH37" s="184"/>
      <c r="AI37" s="184"/>
      <c r="AJ37" s="184"/>
      <c r="AK37" s="184"/>
      <c r="AL37" s="184"/>
      <c r="AM37" s="184"/>
      <c r="AN37" s="184"/>
      <c r="AO37" s="184"/>
      <c r="AP37" s="184"/>
      <c r="AQ37" s="185"/>
      <c r="AS37" s="174" t="s">
        <v>268</v>
      </c>
      <c r="AT37" s="175"/>
      <c r="AU37" s="176"/>
    </row>
    <row r="38" spans="3:47" ht="26.25" customHeight="1" x14ac:dyDescent="0.25">
      <c r="C38" s="173"/>
      <c r="E38" s="177"/>
      <c r="F38" s="178"/>
      <c r="G38" s="179"/>
      <c r="I38" s="177"/>
      <c r="J38" s="178"/>
      <c r="K38" s="179"/>
      <c r="M38" s="177"/>
      <c r="N38" s="178"/>
      <c r="O38" s="179"/>
      <c r="Q38" s="186"/>
      <c r="R38" s="187"/>
      <c r="S38" s="187"/>
      <c r="T38" s="187"/>
      <c r="U38" s="187"/>
      <c r="V38" s="187"/>
      <c r="W38" s="188"/>
      <c r="X38" s="80"/>
      <c r="Y38" s="177"/>
      <c r="Z38" s="178"/>
      <c r="AA38" s="179"/>
      <c r="AC38" s="186"/>
      <c r="AD38" s="187"/>
      <c r="AE38" s="187"/>
      <c r="AF38" s="187"/>
      <c r="AG38" s="187"/>
      <c r="AH38" s="187"/>
      <c r="AI38" s="187"/>
      <c r="AJ38" s="187"/>
      <c r="AK38" s="187"/>
      <c r="AL38" s="187"/>
      <c r="AM38" s="187"/>
      <c r="AN38" s="187"/>
      <c r="AO38" s="187"/>
      <c r="AP38" s="187"/>
      <c r="AQ38" s="188"/>
      <c r="AS38" s="177"/>
      <c r="AT38" s="178"/>
      <c r="AU38" s="179"/>
    </row>
    <row r="39" spans="3:47" ht="26.25" customHeight="1" x14ac:dyDescent="0.25">
      <c r="C39" s="173"/>
      <c r="E39" s="177"/>
      <c r="F39" s="178"/>
      <c r="G39" s="179"/>
      <c r="I39" s="177"/>
      <c r="J39" s="178"/>
      <c r="K39" s="179"/>
      <c r="M39" s="177"/>
      <c r="N39" s="178"/>
      <c r="O39" s="179"/>
      <c r="Q39" s="186"/>
      <c r="R39" s="187"/>
      <c r="S39" s="187"/>
      <c r="T39" s="187"/>
      <c r="U39" s="187"/>
      <c r="V39" s="187"/>
      <c r="W39" s="188"/>
      <c r="X39" s="80"/>
      <c r="Y39" s="177"/>
      <c r="Z39" s="178"/>
      <c r="AA39" s="179"/>
      <c r="AC39" s="186"/>
      <c r="AD39" s="187"/>
      <c r="AE39" s="187"/>
      <c r="AF39" s="187"/>
      <c r="AG39" s="187"/>
      <c r="AH39" s="187"/>
      <c r="AI39" s="187"/>
      <c r="AJ39" s="187"/>
      <c r="AK39" s="187"/>
      <c r="AL39" s="187"/>
      <c r="AM39" s="187"/>
      <c r="AN39" s="187"/>
      <c r="AO39" s="187"/>
      <c r="AP39" s="187"/>
      <c r="AQ39" s="188"/>
      <c r="AS39" s="177"/>
      <c r="AT39" s="178"/>
      <c r="AU39" s="179"/>
    </row>
    <row r="40" spans="3:47" ht="26.25" customHeight="1" x14ac:dyDescent="0.25">
      <c r="C40" s="173"/>
      <c r="E40" s="180"/>
      <c r="F40" s="181"/>
      <c r="G40" s="182"/>
      <c r="I40" s="180"/>
      <c r="J40" s="181"/>
      <c r="K40" s="182"/>
      <c r="M40" s="180"/>
      <c r="N40" s="181"/>
      <c r="O40" s="182"/>
      <c r="Q40" s="189"/>
      <c r="R40" s="190"/>
      <c r="S40" s="190"/>
      <c r="T40" s="190"/>
      <c r="U40" s="190"/>
      <c r="V40" s="190"/>
      <c r="W40" s="191"/>
      <c r="X40" s="80"/>
      <c r="Y40" s="180"/>
      <c r="Z40" s="181"/>
      <c r="AA40" s="182"/>
      <c r="AC40" s="189"/>
      <c r="AD40" s="190"/>
      <c r="AE40" s="190"/>
      <c r="AF40" s="190"/>
      <c r="AG40" s="190"/>
      <c r="AH40" s="190"/>
      <c r="AI40" s="190"/>
      <c r="AJ40" s="190"/>
      <c r="AK40" s="190"/>
      <c r="AL40" s="190"/>
      <c r="AM40" s="190"/>
      <c r="AN40" s="190"/>
      <c r="AO40" s="190"/>
      <c r="AP40" s="190"/>
      <c r="AQ40" s="191"/>
      <c r="AS40" s="180"/>
      <c r="AT40" s="181"/>
      <c r="AU40" s="182"/>
    </row>
    <row r="41" spans="3:47" x14ac:dyDescent="0.25">
      <c r="C41" s="173"/>
    </row>
    <row r="42" spans="3:47" x14ac:dyDescent="0.25">
      <c r="C42" s="173"/>
    </row>
    <row r="43" spans="3:47" ht="15" customHeight="1" x14ac:dyDescent="0.25">
      <c r="C43" s="173"/>
      <c r="E43" s="174" t="s">
        <v>269</v>
      </c>
      <c r="F43" s="175"/>
      <c r="G43" s="176"/>
      <c r="I43" s="174" t="s">
        <v>270</v>
      </c>
      <c r="J43" s="175"/>
      <c r="K43" s="176"/>
      <c r="M43" s="183" t="s">
        <v>271</v>
      </c>
      <c r="N43" s="184"/>
      <c r="O43" s="185"/>
      <c r="Q43" s="183" t="s">
        <v>272</v>
      </c>
      <c r="R43" s="184"/>
      <c r="S43" s="184"/>
      <c r="T43" s="184"/>
      <c r="U43" s="184"/>
      <c r="V43" s="184"/>
      <c r="W43" s="185"/>
      <c r="Y43" s="174" t="s">
        <v>273</v>
      </c>
      <c r="Z43" s="175"/>
      <c r="AA43" s="176"/>
      <c r="AC43" s="174" t="s">
        <v>274</v>
      </c>
      <c r="AD43" s="175"/>
      <c r="AE43" s="176"/>
      <c r="AG43" s="174" t="s">
        <v>275</v>
      </c>
      <c r="AH43" s="175"/>
      <c r="AI43" s="176"/>
      <c r="AK43" s="174" t="s">
        <v>276</v>
      </c>
      <c r="AL43" s="175"/>
      <c r="AM43" s="176"/>
      <c r="AS43" s="174" t="s">
        <v>216</v>
      </c>
      <c r="AT43" s="184"/>
      <c r="AU43" s="185"/>
    </row>
    <row r="44" spans="3:47" ht="15" customHeight="1" x14ac:dyDescent="0.25">
      <c r="C44" s="173"/>
      <c r="E44" s="177"/>
      <c r="F44" s="178"/>
      <c r="G44" s="179"/>
      <c r="I44" s="177"/>
      <c r="J44" s="178"/>
      <c r="K44" s="179"/>
      <c r="M44" s="186"/>
      <c r="N44" s="187"/>
      <c r="O44" s="188"/>
      <c r="Q44" s="186"/>
      <c r="R44" s="187"/>
      <c r="S44" s="187"/>
      <c r="T44" s="187"/>
      <c r="U44" s="187"/>
      <c r="V44" s="187"/>
      <c r="W44" s="188"/>
      <c r="Y44" s="177"/>
      <c r="Z44" s="178"/>
      <c r="AA44" s="179"/>
      <c r="AC44" s="177"/>
      <c r="AD44" s="178"/>
      <c r="AE44" s="179"/>
      <c r="AG44" s="177"/>
      <c r="AH44" s="178"/>
      <c r="AI44" s="179"/>
      <c r="AK44" s="177"/>
      <c r="AL44" s="178"/>
      <c r="AM44" s="179"/>
      <c r="AS44" s="186"/>
      <c r="AT44" s="187"/>
      <c r="AU44" s="188"/>
    </row>
    <row r="45" spans="3:47" ht="26.45" customHeight="1" x14ac:dyDescent="0.25">
      <c r="C45" s="173"/>
      <c r="E45" s="177"/>
      <c r="F45" s="178"/>
      <c r="G45" s="179"/>
      <c r="I45" s="177"/>
      <c r="J45" s="178"/>
      <c r="K45" s="179"/>
      <c r="M45" s="186"/>
      <c r="N45" s="187"/>
      <c r="O45" s="188"/>
      <c r="Q45" s="186"/>
      <c r="R45" s="187"/>
      <c r="S45" s="187"/>
      <c r="T45" s="187"/>
      <c r="U45" s="187"/>
      <c r="V45" s="187"/>
      <c r="W45" s="188"/>
      <c r="Y45" s="177"/>
      <c r="Z45" s="178"/>
      <c r="AA45" s="179"/>
      <c r="AC45" s="177"/>
      <c r="AD45" s="178"/>
      <c r="AE45" s="179"/>
      <c r="AG45" s="177"/>
      <c r="AH45" s="178"/>
      <c r="AI45" s="179"/>
      <c r="AK45" s="177"/>
      <c r="AL45" s="178"/>
      <c r="AM45" s="179"/>
      <c r="AS45" s="186"/>
      <c r="AT45" s="187"/>
      <c r="AU45" s="188"/>
    </row>
    <row r="46" spans="3:47" ht="29.45" customHeight="1" x14ac:dyDescent="0.25">
      <c r="C46" s="173"/>
      <c r="E46" s="180"/>
      <c r="F46" s="181"/>
      <c r="G46" s="182"/>
      <c r="I46" s="180"/>
      <c r="J46" s="181"/>
      <c r="K46" s="182"/>
      <c r="M46" s="189"/>
      <c r="N46" s="190"/>
      <c r="O46" s="191"/>
      <c r="Q46" s="189"/>
      <c r="R46" s="190"/>
      <c r="S46" s="190"/>
      <c r="T46" s="190"/>
      <c r="U46" s="190"/>
      <c r="V46" s="190"/>
      <c r="W46" s="191"/>
      <c r="Y46" s="180"/>
      <c r="Z46" s="181"/>
      <c r="AA46" s="182"/>
      <c r="AC46" s="180"/>
      <c r="AD46" s="181"/>
      <c r="AE46" s="182"/>
      <c r="AG46" s="180"/>
      <c r="AH46" s="181"/>
      <c r="AI46" s="182"/>
      <c r="AK46" s="180"/>
      <c r="AL46" s="181"/>
      <c r="AM46" s="182"/>
      <c r="AS46" s="189"/>
      <c r="AT46" s="190"/>
      <c r="AU46" s="191"/>
    </row>
    <row r="47" spans="3:47" x14ac:dyDescent="0.25">
      <c r="C47" s="173"/>
      <c r="AL47" s="76"/>
    </row>
    <row r="48" spans="3:47" x14ac:dyDescent="0.25">
      <c r="C48" s="173"/>
      <c r="AL48" s="76"/>
    </row>
    <row r="49" spans="3:51" ht="21.75" customHeight="1" x14ac:dyDescent="0.25">
      <c r="C49" s="173"/>
      <c r="E49" s="174" t="s">
        <v>277</v>
      </c>
      <c r="F49" s="175"/>
      <c r="G49" s="176"/>
      <c r="I49" s="174" t="s">
        <v>278</v>
      </c>
      <c r="J49" s="175"/>
      <c r="K49" s="176"/>
      <c r="M49" s="174" t="s">
        <v>279</v>
      </c>
      <c r="N49" s="175"/>
      <c r="O49" s="176"/>
      <c r="Q49" s="174" t="s">
        <v>280</v>
      </c>
      <c r="R49" s="175"/>
      <c r="S49" s="176"/>
      <c r="T49" s="77"/>
      <c r="U49" s="174" t="s">
        <v>281</v>
      </c>
      <c r="V49" s="175"/>
      <c r="W49" s="176"/>
      <c r="AC49" s="174" t="s">
        <v>282</v>
      </c>
      <c r="AD49" s="175"/>
      <c r="AE49" s="176"/>
      <c r="AG49" s="183" t="s">
        <v>283</v>
      </c>
      <c r="AH49" s="184"/>
      <c r="AI49" s="184"/>
      <c r="AJ49" s="184"/>
      <c r="AK49" s="184"/>
      <c r="AL49" s="184"/>
      <c r="AM49" s="185"/>
      <c r="AS49" s="183" t="s">
        <v>224</v>
      </c>
      <c r="AT49" s="184"/>
      <c r="AU49" s="185"/>
      <c r="AW49" s="192"/>
      <c r="AX49" s="192"/>
      <c r="AY49" s="192"/>
    </row>
    <row r="50" spans="3:51" ht="21.75" customHeight="1" x14ac:dyDescent="0.25">
      <c r="C50" s="173"/>
      <c r="E50" s="177"/>
      <c r="F50" s="178"/>
      <c r="G50" s="179"/>
      <c r="I50" s="177"/>
      <c r="J50" s="178"/>
      <c r="K50" s="179"/>
      <c r="M50" s="177"/>
      <c r="N50" s="178"/>
      <c r="O50" s="179"/>
      <c r="Q50" s="177"/>
      <c r="R50" s="178"/>
      <c r="S50" s="179"/>
      <c r="T50" s="77"/>
      <c r="U50" s="177"/>
      <c r="V50" s="178"/>
      <c r="W50" s="179"/>
      <c r="AC50" s="177"/>
      <c r="AD50" s="178"/>
      <c r="AE50" s="179"/>
      <c r="AG50" s="186"/>
      <c r="AH50" s="187"/>
      <c r="AI50" s="187"/>
      <c r="AJ50" s="187"/>
      <c r="AK50" s="187"/>
      <c r="AL50" s="187"/>
      <c r="AM50" s="188"/>
      <c r="AS50" s="186"/>
      <c r="AT50" s="187"/>
      <c r="AU50" s="188"/>
      <c r="AW50" s="192"/>
      <c r="AX50" s="192"/>
      <c r="AY50" s="192"/>
    </row>
    <row r="51" spans="3:51" ht="21.75" customHeight="1" x14ac:dyDescent="0.25">
      <c r="C51" s="173"/>
      <c r="E51" s="177"/>
      <c r="F51" s="178"/>
      <c r="G51" s="179"/>
      <c r="I51" s="177"/>
      <c r="J51" s="178"/>
      <c r="K51" s="179"/>
      <c r="M51" s="177"/>
      <c r="N51" s="178"/>
      <c r="O51" s="179"/>
      <c r="Q51" s="177"/>
      <c r="R51" s="178"/>
      <c r="S51" s="179"/>
      <c r="T51" s="77"/>
      <c r="U51" s="177"/>
      <c r="V51" s="178"/>
      <c r="W51" s="179"/>
      <c r="AC51" s="177"/>
      <c r="AD51" s="178"/>
      <c r="AE51" s="179"/>
      <c r="AG51" s="186"/>
      <c r="AH51" s="187"/>
      <c r="AI51" s="187"/>
      <c r="AJ51" s="187"/>
      <c r="AK51" s="187"/>
      <c r="AL51" s="187"/>
      <c r="AM51" s="188"/>
      <c r="AS51" s="186"/>
      <c r="AT51" s="187"/>
      <c r="AU51" s="188"/>
      <c r="AW51" s="192"/>
      <c r="AX51" s="192"/>
      <c r="AY51" s="192"/>
    </row>
    <row r="52" spans="3:51" ht="21.75" customHeight="1" x14ac:dyDescent="0.25">
      <c r="C52" s="173"/>
      <c r="E52" s="180"/>
      <c r="F52" s="181"/>
      <c r="G52" s="182"/>
      <c r="I52" s="180"/>
      <c r="J52" s="181"/>
      <c r="K52" s="182"/>
      <c r="M52" s="180"/>
      <c r="N52" s="181"/>
      <c r="O52" s="182"/>
      <c r="Q52" s="180"/>
      <c r="R52" s="181"/>
      <c r="S52" s="182"/>
      <c r="T52" s="77"/>
      <c r="U52" s="180"/>
      <c r="V52" s="181"/>
      <c r="W52" s="182"/>
      <c r="AC52" s="180"/>
      <c r="AD52" s="181"/>
      <c r="AE52" s="182"/>
      <c r="AG52" s="189"/>
      <c r="AH52" s="190"/>
      <c r="AI52" s="190"/>
      <c r="AJ52" s="190"/>
      <c r="AK52" s="190"/>
      <c r="AL52" s="190"/>
      <c r="AM52" s="191"/>
      <c r="AS52" s="189"/>
      <c r="AT52" s="190"/>
      <c r="AU52" s="191"/>
      <c r="AW52" s="192"/>
      <c r="AX52" s="192"/>
      <c r="AY52" s="192"/>
    </row>
    <row r="53" spans="3:51" ht="15.75" customHeight="1" x14ac:dyDescent="0.25">
      <c r="C53" s="173"/>
      <c r="AW53" s="192"/>
      <c r="AX53" s="192"/>
      <c r="AY53" s="192"/>
    </row>
    <row r="54" spans="3:51" ht="15.75" customHeight="1" x14ac:dyDescent="0.25">
      <c r="C54" s="173"/>
      <c r="AG54" s="174" t="s">
        <v>284</v>
      </c>
      <c r="AH54" s="175"/>
      <c r="AI54" s="176"/>
      <c r="AK54" s="174" t="s">
        <v>285</v>
      </c>
      <c r="AL54" s="175"/>
      <c r="AM54" s="176"/>
      <c r="AW54" s="192"/>
      <c r="AX54" s="192"/>
      <c r="AY54" s="192"/>
    </row>
    <row r="55" spans="3:51" ht="23.25" customHeight="1" x14ac:dyDescent="0.25">
      <c r="C55" s="173"/>
      <c r="E55" s="174" t="s">
        <v>286</v>
      </c>
      <c r="F55" s="175"/>
      <c r="G55" s="176"/>
      <c r="I55" s="174" t="s">
        <v>287</v>
      </c>
      <c r="J55" s="175"/>
      <c r="K55" s="176"/>
      <c r="AG55" s="177"/>
      <c r="AH55" s="178"/>
      <c r="AI55" s="179"/>
      <c r="AK55" s="177"/>
      <c r="AL55" s="178"/>
      <c r="AM55" s="179"/>
    </row>
    <row r="56" spans="3:51" ht="23.25" customHeight="1" x14ac:dyDescent="0.25">
      <c r="C56" s="173"/>
      <c r="E56" s="177"/>
      <c r="F56" s="178"/>
      <c r="G56" s="179"/>
      <c r="I56" s="177"/>
      <c r="J56" s="178"/>
      <c r="K56" s="179"/>
      <c r="AG56" s="177"/>
      <c r="AH56" s="178"/>
      <c r="AI56" s="179"/>
      <c r="AK56" s="177"/>
      <c r="AL56" s="178"/>
      <c r="AM56" s="179"/>
    </row>
    <row r="57" spans="3:51" ht="23.25" customHeight="1" x14ac:dyDescent="0.25">
      <c r="C57" s="173"/>
      <c r="E57" s="177"/>
      <c r="F57" s="178"/>
      <c r="G57" s="179"/>
      <c r="I57" s="177"/>
      <c r="J57" s="178"/>
      <c r="K57" s="179"/>
      <c r="AG57" s="180"/>
      <c r="AH57" s="181"/>
      <c r="AI57" s="182"/>
      <c r="AK57" s="180"/>
      <c r="AL57" s="181"/>
      <c r="AM57" s="182"/>
    </row>
    <row r="58" spans="3:51" ht="23.25" customHeight="1" x14ac:dyDescent="0.25">
      <c r="C58" s="173"/>
      <c r="E58" s="180"/>
      <c r="F58" s="181"/>
      <c r="G58" s="182"/>
      <c r="I58" s="180"/>
      <c r="J58" s="181"/>
      <c r="K58" s="182"/>
    </row>
    <row r="59" spans="3:51" ht="26.25" customHeight="1" x14ac:dyDescent="0.25">
      <c r="AG59" s="174" t="s">
        <v>288</v>
      </c>
      <c r="AH59" s="175"/>
      <c r="AI59" s="176"/>
      <c r="AK59" s="183" t="s">
        <v>289</v>
      </c>
      <c r="AL59" s="184"/>
      <c r="AM59" s="185"/>
    </row>
    <row r="60" spans="3:51" ht="26.25" customHeight="1" x14ac:dyDescent="0.25">
      <c r="AG60" s="177"/>
      <c r="AH60" s="178"/>
      <c r="AI60" s="179"/>
      <c r="AK60" s="186"/>
      <c r="AL60" s="187"/>
      <c r="AM60" s="188"/>
    </row>
    <row r="61" spans="3:51" ht="26.25" customHeight="1" x14ac:dyDescent="0.25">
      <c r="AG61" s="177"/>
      <c r="AH61" s="178"/>
      <c r="AI61" s="179"/>
      <c r="AK61" s="186"/>
      <c r="AL61" s="187"/>
      <c r="AM61" s="188"/>
    </row>
    <row r="62" spans="3:51" ht="26.25" customHeight="1" x14ac:dyDescent="0.25">
      <c r="AG62" s="180"/>
      <c r="AH62" s="181"/>
      <c r="AI62" s="182"/>
      <c r="AK62" s="189"/>
      <c r="AL62" s="190"/>
      <c r="AM62" s="191"/>
    </row>
    <row r="63" spans="3:51" ht="26.25" customHeight="1" x14ac:dyDescent="0.25"/>
    <row r="65" spans="33:39" ht="15" customHeight="1" x14ac:dyDescent="0.25">
      <c r="AG65" s="174" t="s">
        <v>290</v>
      </c>
      <c r="AH65" s="175"/>
      <c r="AI65" s="176"/>
      <c r="AK65" s="174" t="s">
        <v>291</v>
      </c>
      <c r="AL65" s="175"/>
      <c r="AM65" s="176"/>
    </row>
    <row r="66" spans="33:39" x14ac:dyDescent="0.25">
      <c r="AG66" s="177"/>
      <c r="AH66" s="178"/>
      <c r="AI66" s="179"/>
      <c r="AK66" s="177"/>
      <c r="AL66" s="178"/>
      <c r="AM66" s="179"/>
    </row>
    <row r="67" spans="33:39" x14ac:dyDescent="0.25">
      <c r="AG67" s="177"/>
      <c r="AH67" s="178"/>
      <c r="AI67" s="179"/>
      <c r="AK67" s="177"/>
      <c r="AL67" s="178"/>
      <c r="AM67" s="179"/>
    </row>
    <row r="68" spans="33:39" ht="15" customHeight="1" x14ac:dyDescent="0.25">
      <c r="AG68" s="180"/>
      <c r="AH68" s="181"/>
      <c r="AI68" s="182"/>
      <c r="AK68" s="180"/>
      <c r="AL68" s="181"/>
      <c r="AM68" s="182"/>
    </row>
    <row r="90" spans="43:68" x14ac:dyDescent="0.25">
      <c r="AQ90" s="71"/>
      <c r="AR90" s="71"/>
      <c r="AS90" s="71"/>
      <c r="AW90" s="71"/>
      <c r="AX90" s="71"/>
      <c r="AY90" s="73"/>
      <c r="AZ90" s="79"/>
      <c r="BA90" s="79"/>
    </row>
    <row r="91" spans="43:68" x14ac:dyDescent="0.25">
      <c r="AQ91" s="79"/>
      <c r="AR91" s="79"/>
      <c r="AS91" s="79"/>
      <c r="AW91" s="79"/>
      <c r="AX91" s="79"/>
      <c r="AY91" s="79"/>
      <c r="AZ91" s="79"/>
      <c r="BA91" s="79"/>
    </row>
    <row r="93" spans="43:68" x14ac:dyDescent="0.25">
      <c r="BN93" s="136"/>
      <c r="BO93" s="137"/>
      <c r="BP93" s="138"/>
    </row>
    <row r="94" spans="43:68" x14ac:dyDescent="0.25">
      <c r="BN94" s="139"/>
      <c r="BO94" s="140"/>
      <c r="BP94" s="141"/>
    </row>
    <row r="95" spans="43:68" x14ac:dyDescent="0.25">
      <c r="BN95" s="139"/>
      <c r="BO95" s="140"/>
      <c r="BP95" s="141"/>
    </row>
    <row r="96" spans="43:68" x14ac:dyDescent="0.25">
      <c r="BN96" s="142"/>
      <c r="BO96" s="143"/>
      <c r="BP96" s="144"/>
    </row>
    <row r="99" spans="43:56" x14ac:dyDescent="0.25">
      <c r="AX99" s="127"/>
      <c r="AY99" s="128"/>
      <c r="AZ99" s="128"/>
      <c r="BA99" s="128"/>
      <c r="BB99" s="128"/>
      <c r="BC99" s="128"/>
      <c r="BD99" s="129"/>
    </row>
    <row r="100" spans="43:56" x14ac:dyDescent="0.25">
      <c r="AX100" s="130"/>
      <c r="AY100" s="131"/>
      <c r="AZ100" s="131"/>
      <c r="BA100" s="131"/>
      <c r="BB100" s="131"/>
      <c r="BC100" s="131"/>
      <c r="BD100" s="132"/>
    </row>
    <row r="101" spans="43:56" x14ac:dyDescent="0.25">
      <c r="AX101" s="130"/>
      <c r="AY101" s="131"/>
      <c r="AZ101" s="131"/>
      <c r="BA101" s="131"/>
      <c r="BB101" s="131"/>
      <c r="BC101" s="131"/>
      <c r="BD101" s="132"/>
    </row>
    <row r="102" spans="43:56" x14ac:dyDescent="0.25">
      <c r="AQ102" s="79"/>
      <c r="AX102" s="133"/>
      <c r="AY102" s="134"/>
      <c r="AZ102" s="134"/>
      <c r="BA102" s="134"/>
      <c r="BB102" s="134"/>
      <c r="BC102" s="134"/>
      <c r="BD102" s="135"/>
    </row>
  </sheetData>
  <mergeCells count="66">
    <mergeCell ref="AG65:AI68"/>
    <mergeCell ref="AK65:AM68"/>
    <mergeCell ref="BN93:BP96"/>
    <mergeCell ref="AX99:BD102"/>
    <mergeCell ref="AW49:AY54"/>
    <mergeCell ref="AG54:AI57"/>
    <mergeCell ref="AK54:AM57"/>
    <mergeCell ref="AS49:AU52"/>
    <mergeCell ref="E55:G58"/>
    <mergeCell ref="I55:K58"/>
    <mergeCell ref="AG59:AI62"/>
    <mergeCell ref="AK59:AM62"/>
    <mergeCell ref="AK43:AM46"/>
    <mergeCell ref="AC49:AE52"/>
    <mergeCell ref="AG49:AM52"/>
    <mergeCell ref="I43:K46"/>
    <mergeCell ref="M43:O46"/>
    <mergeCell ref="Q43:W46"/>
    <mergeCell ref="Y43:AA46"/>
    <mergeCell ref="AC43:AE46"/>
    <mergeCell ref="AG43:AI46"/>
    <mergeCell ref="E31:AU34"/>
    <mergeCell ref="C36:C58"/>
    <mergeCell ref="E37:G40"/>
    <mergeCell ref="I37:K40"/>
    <mergeCell ref="M37:O40"/>
    <mergeCell ref="Q37:W40"/>
    <mergeCell ref="Y37:AA40"/>
    <mergeCell ref="AC37:AQ40"/>
    <mergeCell ref="AS37:AU40"/>
    <mergeCell ref="E43:G46"/>
    <mergeCell ref="AS43:AU46"/>
    <mergeCell ref="E49:G52"/>
    <mergeCell ref="I49:K52"/>
    <mergeCell ref="M49:O52"/>
    <mergeCell ref="Q49:S52"/>
    <mergeCell ref="U49:W52"/>
    <mergeCell ref="AC25:AQ28"/>
    <mergeCell ref="AS25:AU28"/>
    <mergeCell ref="Q19:W22"/>
    <mergeCell ref="Y19:AA22"/>
    <mergeCell ref="AC19:AE22"/>
    <mergeCell ref="AG19:AI22"/>
    <mergeCell ref="AK19:AM22"/>
    <mergeCell ref="AO19:AQ22"/>
    <mergeCell ref="AS9:AU12"/>
    <mergeCell ref="C12:C28"/>
    <mergeCell ref="M13:O16"/>
    <mergeCell ref="AC13:AE16"/>
    <mergeCell ref="AG13:AI16"/>
    <mergeCell ref="AK14:AM17"/>
    <mergeCell ref="AO14:AQ17"/>
    <mergeCell ref="AS14:AU17"/>
    <mergeCell ref="E19:K22"/>
    <mergeCell ref="M19:O22"/>
    <mergeCell ref="AO8:AQ11"/>
    <mergeCell ref="AS19:AU22"/>
    <mergeCell ref="E25:K28"/>
    <mergeCell ref="M25:O28"/>
    <mergeCell ref="Q25:W28"/>
    <mergeCell ref="Y25:AA28"/>
    <mergeCell ref="Y2:AA5"/>
    <mergeCell ref="Y8:AA11"/>
    <mergeCell ref="AC8:AE11"/>
    <mergeCell ref="AG8:AI11"/>
    <mergeCell ref="AK8:AM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BP102"/>
  <sheetViews>
    <sheetView topLeftCell="A33" zoomScale="96" zoomScaleNormal="96" workbookViewId="0">
      <selection activeCell="A37" sqref="A37"/>
    </sheetView>
  </sheetViews>
  <sheetFormatPr baseColWidth="10" defaultColWidth="11.42578125" defaultRowHeight="15" x14ac:dyDescent="0.25"/>
  <cols>
    <col min="1" max="3" width="11.42578125" style="64"/>
    <col min="4" max="4" width="7.140625" style="64" customWidth="1"/>
    <col min="5" max="7" width="11.85546875" style="64" customWidth="1"/>
    <col min="8" max="8" width="7.140625" style="64" customWidth="1"/>
    <col min="9" max="15" width="11.42578125" style="64"/>
    <col min="16" max="16" width="11.42578125" style="64" customWidth="1"/>
    <col min="17" max="19" width="11.42578125" style="64"/>
    <col min="20" max="20" width="8.85546875" style="64" customWidth="1"/>
    <col min="21" max="23" width="11.42578125" style="64"/>
    <col min="24" max="24" width="8.42578125" style="64" customWidth="1"/>
    <col min="25" max="27" width="11.42578125" style="64"/>
    <col min="28" max="28" width="8.140625" style="64" customWidth="1"/>
    <col min="29" max="16384" width="11.42578125" style="64"/>
  </cols>
  <sheetData>
    <row r="2" spans="3:47" ht="21" customHeight="1" x14ac:dyDescent="0.25">
      <c r="Y2" s="127" t="s">
        <v>170</v>
      </c>
      <c r="Z2" s="128"/>
      <c r="AA2" s="129"/>
    </row>
    <row r="3" spans="3:47" ht="21" customHeight="1" x14ac:dyDescent="0.25">
      <c r="Y3" s="130"/>
      <c r="Z3" s="193"/>
      <c r="AA3" s="132"/>
    </row>
    <row r="4" spans="3:47" ht="21" customHeight="1" x14ac:dyDescent="0.25">
      <c r="Y4" s="130"/>
      <c r="Z4" s="193"/>
      <c r="AA4" s="132"/>
    </row>
    <row r="5" spans="3:47" ht="21" customHeight="1" x14ac:dyDescent="0.25">
      <c r="Y5" s="133"/>
      <c r="Z5" s="134"/>
      <c r="AA5" s="135"/>
    </row>
    <row r="6" spans="3:47" ht="21" customHeight="1" x14ac:dyDescent="0.25"/>
    <row r="7" spans="3:47" ht="21" customHeight="1" x14ac:dyDescent="0.25">
      <c r="Y7" s="65"/>
      <c r="Z7" s="65"/>
      <c r="AA7" s="65"/>
    </row>
    <row r="8" spans="3:47" ht="21" customHeight="1" x14ac:dyDescent="0.25">
      <c r="Y8" s="136" t="s">
        <v>171</v>
      </c>
      <c r="Z8" s="137"/>
      <c r="AA8" s="138"/>
      <c r="AC8" s="136" t="s">
        <v>172</v>
      </c>
      <c r="AD8" s="137"/>
      <c r="AE8" s="138"/>
      <c r="AG8" s="136" t="s">
        <v>173</v>
      </c>
      <c r="AH8" s="137"/>
      <c r="AI8" s="138"/>
      <c r="AK8" s="136" t="s">
        <v>174</v>
      </c>
      <c r="AL8" s="137"/>
      <c r="AM8" s="138"/>
      <c r="AO8" s="136" t="s">
        <v>175</v>
      </c>
      <c r="AP8" s="137"/>
      <c r="AQ8" s="138"/>
    </row>
    <row r="9" spans="3:47" ht="21" customHeight="1" x14ac:dyDescent="0.25">
      <c r="Y9" s="139"/>
      <c r="Z9" s="140"/>
      <c r="AA9" s="141"/>
      <c r="AC9" s="139"/>
      <c r="AD9" s="140"/>
      <c r="AE9" s="141"/>
      <c r="AG9" s="139"/>
      <c r="AH9" s="140"/>
      <c r="AI9" s="141"/>
      <c r="AK9" s="139"/>
      <c r="AL9" s="140"/>
      <c r="AM9" s="141"/>
      <c r="AO9" s="139"/>
      <c r="AP9" s="140"/>
      <c r="AQ9" s="141"/>
      <c r="AS9" s="136" t="s">
        <v>176</v>
      </c>
      <c r="AT9" s="137"/>
      <c r="AU9" s="138"/>
    </row>
    <row r="10" spans="3:47" ht="21" customHeight="1" x14ac:dyDescent="0.25">
      <c r="Y10" s="139"/>
      <c r="Z10" s="140"/>
      <c r="AA10" s="141"/>
      <c r="AC10" s="139"/>
      <c r="AD10" s="140"/>
      <c r="AE10" s="141"/>
      <c r="AG10" s="139"/>
      <c r="AH10" s="140"/>
      <c r="AI10" s="141"/>
      <c r="AK10" s="139"/>
      <c r="AL10" s="140"/>
      <c r="AM10" s="141"/>
      <c r="AO10" s="139"/>
      <c r="AP10" s="140"/>
      <c r="AQ10" s="141"/>
      <c r="AS10" s="139"/>
      <c r="AT10" s="140"/>
      <c r="AU10" s="141"/>
    </row>
    <row r="11" spans="3:47" ht="21" customHeight="1" x14ac:dyDescent="0.25">
      <c r="Y11" s="142"/>
      <c r="Z11" s="143"/>
      <c r="AA11" s="144"/>
      <c r="AC11" s="142"/>
      <c r="AD11" s="143"/>
      <c r="AE11" s="144"/>
      <c r="AG11" s="142"/>
      <c r="AH11" s="143"/>
      <c r="AI11" s="144"/>
      <c r="AK11" s="142"/>
      <c r="AL11" s="143"/>
      <c r="AM11" s="144"/>
      <c r="AO11" s="142"/>
      <c r="AP11" s="143"/>
      <c r="AQ11" s="144"/>
      <c r="AS11" s="139"/>
      <c r="AT11" s="140"/>
      <c r="AU11" s="141"/>
    </row>
    <row r="12" spans="3:47" ht="28.5" customHeight="1" x14ac:dyDescent="0.25">
      <c r="C12" s="194" t="s">
        <v>177</v>
      </c>
      <c r="X12" s="65"/>
      <c r="AS12" s="142"/>
      <c r="AT12" s="143"/>
      <c r="AU12" s="144"/>
    </row>
    <row r="13" spans="3:47" ht="23.25" customHeight="1" x14ac:dyDescent="0.25">
      <c r="C13" s="194"/>
      <c r="M13" s="136" t="s">
        <v>178</v>
      </c>
      <c r="N13" s="137"/>
      <c r="O13" s="138"/>
      <c r="X13" s="65"/>
      <c r="AC13" s="136" t="s">
        <v>179</v>
      </c>
      <c r="AD13" s="137"/>
      <c r="AE13" s="138"/>
      <c r="AG13" s="136" t="s">
        <v>180</v>
      </c>
      <c r="AH13" s="137"/>
      <c r="AI13" s="138"/>
    </row>
    <row r="14" spans="3:47" ht="23.25" customHeight="1" x14ac:dyDescent="0.25">
      <c r="C14" s="194"/>
      <c r="M14" s="139"/>
      <c r="N14" s="140"/>
      <c r="O14" s="141"/>
      <c r="X14" s="65"/>
      <c r="AC14" s="139"/>
      <c r="AD14" s="140"/>
      <c r="AE14" s="141"/>
      <c r="AG14" s="139"/>
      <c r="AH14" s="140"/>
      <c r="AI14" s="141"/>
      <c r="AK14" s="136" t="s">
        <v>181</v>
      </c>
      <c r="AL14" s="137"/>
      <c r="AM14" s="138"/>
      <c r="AO14" s="136" t="s">
        <v>182</v>
      </c>
      <c r="AP14" s="137"/>
      <c r="AQ14" s="138"/>
      <c r="AS14" s="136" t="s">
        <v>183</v>
      </c>
      <c r="AT14" s="137"/>
      <c r="AU14" s="138"/>
    </row>
    <row r="15" spans="3:47" ht="23.25" customHeight="1" x14ac:dyDescent="0.25">
      <c r="C15" s="194"/>
      <c r="M15" s="139"/>
      <c r="N15" s="140"/>
      <c r="O15" s="141"/>
      <c r="X15" s="65"/>
      <c r="AC15" s="139"/>
      <c r="AD15" s="140"/>
      <c r="AE15" s="141"/>
      <c r="AG15" s="139"/>
      <c r="AH15" s="140"/>
      <c r="AI15" s="141"/>
      <c r="AK15" s="139"/>
      <c r="AL15" s="140"/>
      <c r="AM15" s="141"/>
      <c r="AO15" s="139"/>
      <c r="AP15" s="140"/>
      <c r="AQ15" s="141"/>
      <c r="AS15" s="139"/>
      <c r="AT15" s="140"/>
      <c r="AU15" s="141"/>
    </row>
    <row r="16" spans="3:47" ht="23.25" customHeight="1" x14ac:dyDescent="0.25">
      <c r="C16" s="194"/>
      <c r="M16" s="142"/>
      <c r="N16" s="143"/>
      <c r="O16" s="144"/>
      <c r="AC16" s="142"/>
      <c r="AD16" s="143"/>
      <c r="AE16" s="144"/>
      <c r="AG16" s="142"/>
      <c r="AH16" s="143"/>
      <c r="AI16" s="144"/>
      <c r="AK16" s="139"/>
      <c r="AL16" s="140"/>
      <c r="AM16" s="141"/>
      <c r="AO16" s="139"/>
      <c r="AP16" s="140"/>
      <c r="AQ16" s="141"/>
      <c r="AS16" s="139"/>
      <c r="AT16" s="140"/>
      <c r="AU16" s="141"/>
    </row>
    <row r="17" spans="3:47" ht="18" customHeight="1" x14ac:dyDescent="0.25">
      <c r="C17" s="194"/>
      <c r="M17" s="65"/>
      <c r="N17" s="65"/>
      <c r="O17" s="65"/>
      <c r="AK17" s="142"/>
      <c r="AL17" s="143"/>
      <c r="AM17" s="144"/>
      <c r="AO17" s="142"/>
      <c r="AP17" s="143"/>
      <c r="AQ17" s="144"/>
      <c r="AS17" s="142"/>
      <c r="AT17" s="143"/>
      <c r="AU17" s="144"/>
    </row>
    <row r="18" spans="3:47" ht="18" customHeight="1" x14ac:dyDescent="0.25">
      <c r="C18" s="194"/>
    </row>
    <row r="19" spans="3:47" ht="21" customHeight="1" x14ac:dyDescent="0.25">
      <c r="C19" s="194"/>
      <c r="E19" s="127" t="s">
        <v>184</v>
      </c>
      <c r="F19" s="128"/>
      <c r="G19" s="128"/>
      <c r="H19" s="128"/>
      <c r="I19" s="128"/>
      <c r="J19" s="128"/>
      <c r="K19" s="129"/>
      <c r="M19" s="136" t="s">
        <v>185</v>
      </c>
      <c r="N19" s="137"/>
      <c r="O19" s="138"/>
      <c r="Q19" s="127" t="s">
        <v>186</v>
      </c>
      <c r="R19" s="128"/>
      <c r="S19" s="128"/>
      <c r="T19" s="128"/>
      <c r="U19" s="128"/>
      <c r="V19" s="128"/>
      <c r="W19" s="129"/>
      <c r="X19" s="65"/>
      <c r="Y19" s="146" t="s">
        <v>187</v>
      </c>
      <c r="Z19" s="147"/>
      <c r="AA19" s="148"/>
      <c r="AC19" s="136" t="s">
        <v>188</v>
      </c>
      <c r="AD19" s="137"/>
      <c r="AE19" s="138"/>
      <c r="AG19" s="127" t="s">
        <v>189</v>
      </c>
      <c r="AH19" s="128"/>
      <c r="AI19" s="129"/>
      <c r="AK19" s="155" t="s">
        <v>190</v>
      </c>
      <c r="AL19" s="156"/>
      <c r="AM19" s="157"/>
      <c r="AO19" s="127" t="s">
        <v>191</v>
      </c>
      <c r="AP19" s="128"/>
      <c r="AQ19" s="129"/>
      <c r="AS19" s="136" t="s">
        <v>192</v>
      </c>
      <c r="AT19" s="137"/>
      <c r="AU19" s="138"/>
    </row>
    <row r="20" spans="3:47" ht="21" customHeight="1" x14ac:dyDescent="0.25">
      <c r="C20" s="194"/>
      <c r="E20" s="130"/>
      <c r="F20" s="193"/>
      <c r="G20" s="193"/>
      <c r="H20" s="193"/>
      <c r="I20" s="193"/>
      <c r="J20" s="193"/>
      <c r="K20" s="132"/>
      <c r="M20" s="139"/>
      <c r="N20" s="140"/>
      <c r="O20" s="141"/>
      <c r="Q20" s="130"/>
      <c r="R20" s="193"/>
      <c r="S20" s="193"/>
      <c r="T20" s="193"/>
      <c r="U20" s="193"/>
      <c r="V20" s="193"/>
      <c r="W20" s="132"/>
      <c r="X20" s="65"/>
      <c r="Y20" s="149"/>
      <c r="Z20" s="150"/>
      <c r="AA20" s="151"/>
      <c r="AC20" s="139"/>
      <c r="AD20" s="140"/>
      <c r="AE20" s="141"/>
      <c r="AG20" s="130"/>
      <c r="AH20" s="193"/>
      <c r="AI20" s="132"/>
      <c r="AK20" s="158"/>
      <c r="AL20" s="195"/>
      <c r="AM20" s="160"/>
      <c r="AO20" s="130"/>
      <c r="AP20" s="193"/>
      <c r="AQ20" s="132"/>
      <c r="AS20" s="139"/>
      <c r="AT20" s="140"/>
      <c r="AU20" s="141"/>
    </row>
    <row r="21" spans="3:47" ht="21" customHeight="1" x14ac:dyDescent="0.25">
      <c r="C21" s="194"/>
      <c r="E21" s="130"/>
      <c r="F21" s="193"/>
      <c r="G21" s="193"/>
      <c r="H21" s="193"/>
      <c r="I21" s="193"/>
      <c r="J21" s="193"/>
      <c r="K21" s="132"/>
      <c r="M21" s="139"/>
      <c r="N21" s="140"/>
      <c r="O21" s="141"/>
      <c r="Q21" s="130"/>
      <c r="R21" s="193"/>
      <c r="S21" s="193"/>
      <c r="T21" s="193"/>
      <c r="U21" s="193"/>
      <c r="V21" s="193"/>
      <c r="W21" s="132"/>
      <c r="X21" s="65"/>
      <c r="Y21" s="149"/>
      <c r="Z21" s="150"/>
      <c r="AA21" s="151"/>
      <c r="AC21" s="139"/>
      <c r="AD21" s="140"/>
      <c r="AE21" s="141"/>
      <c r="AG21" s="130"/>
      <c r="AH21" s="193"/>
      <c r="AI21" s="132"/>
      <c r="AK21" s="158"/>
      <c r="AL21" s="195"/>
      <c r="AM21" s="160"/>
      <c r="AO21" s="130"/>
      <c r="AP21" s="193"/>
      <c r="AQ21" s="132"/>
      <c r="AS21" s="139"/>
      <c r="AT21" s="140"/>
      <c r="AU21" s="141"/>
    </row>
    <row r="22" spans="3:47" ht="21" customHeight="1" x14ac:dyDescent="0.25">
      <c r="C22" s="194"/>
      <c r="E22" s="133"/>
      <c r="F22" s="134"/>
      <c r="G22" s="134"/>
      <c r="H22" s="134"/>
      <c r="I22" s="134"/>
      <c r="J22" s="134"/>
      <c r="K22" s="135"/>
      <c r="M22" s="142"/>
      <c r="N22" s="143"/>
      <c r="O22" s="144"/>
      <c r="Q22" s="133"/>
      <c r="R22" s="134"/>
      <c r="S22" s="134"/>
      <c r="T22" s="134"/>
      <c r="U22" s="134"/>
      <c r="V22" s="134"/>
      <c r="W22" s="135"/>
      <c r="X22" s="65"/>
      <c r="Y22" s="152"/>
      <c r="Z22" s="153"/>
      <c r="AA22" s="154"/>
      <c r="AC22" s="142"/>
      <c r="AD22" s="143"/>
      <c r="AE22" s="144"/>
      <c r="AG22" s="133"/>
      <c r="AH22" s="134"/>
      <c r="AI22" s="135"/>
      <c r="AK22" s="161"/>
      <c r="AL22" s="162"/>
      <c r="AM22" s="163"/>
      <c r="AO22" s="133"/>
      <c r="AP22" s="134"/>
      <c r="AQ22" s="135"/>
      <c r="AS22" s="142"/>
      <c r="AT22" s="143"/>
      <c r="AU22" s="144"/>
    </row>
    <row r="23" spans="3:47" x14ac:dyDescent="0.25">
      <c r="C23" s="194"/>
    </row>
    <row r="24" spans="3:47" ht="12.75" customHeight="1" x14ac:dyDescent="0.25">
      <c r="C24" s="194"/>
    </row>
    <row r="25" spans="3:47" ht="21" customHeight="1" x14ac:dyDescent="0.25">
      <c r="C25" s="194"/>
      <c r="E25" s="127" t="s">
        <v>193</v>
      </c>
      <c r="F25" s="128"/>
      <c r="G25" s="128"/>
      <c r="H25" s="128"/>
      <c r="I25" s="128"/>
      <c r="J25" s="128"/>
      <c r="K25" s="129"/>
      <c r="M25" s="136" t="s">
        <v>194</v>
      </c>
      <c r="N25" s="137"/>
      <c r="O25" s="138"/>
      <c r="Q25" s="127" t="s">
        <v>195</v>
      </c>
      <c r="R25" s="128"/>
      <c r="S25" s="128"/>
      <c r="T25" s="128"/>
      <c r="U25" s="128"/>
      <c r="V25" s="128"/>
      <c r="W25" s="129"/>
      <c r="X25" s="66"/>
      <c r="Y25" s="146" t="s">
        <v>196</v>
      </c>
      <c r="Z25" s="147"/>
      <c r="AA25" s="148"/>
      <c r="AC25" s="155" t="s">
        <v>197</v>
      </c>
      <c r="AD25" s="156"/>
      <c r="AE25" s="156"/>
      <c r="AF25" s="156"/>
      <c r="AG25" s="156"/>
      <c r="AH25" s="156"/>
      <c r="AI25" s="156"/>
      <c r="AJ25" s="156"/>
      <c r="AK25" s="156"/>
      <c r="AL25" s="156"/>
      <c r="AM25" s="156"/>
      <c r="AN25" s="156"/>
      <c r="AO25" s="156"/>
      <c r="AP25" s="156"/>
      <c r="AQ25" s="157"/>
      <c r="AS25" s="136" t="s">
        <v>198</v>
      </c>
      <c r="AT25" s="137"/>
      <c r="AU25" s="138"/>
    </row>
    <row r="26" spans="3:47" ht="21" customHeight="1" x14ac:dyDescent="0.25">
      <c r="C26" s="194"/>
      <c r="E26" s="130"/>
      <c r="F26" s="193"/>
      <c r="G26" s="193"/>
      <c r="H26" s="193"/>
      <c r="I26" s="193"/>
      <c r="J26" s="193"/>
      <c r="K26" s="132"/>
      <c r="M26" s="139"/>
      <c r="N26" s="140"/>
      <c r="O26" s="141"/>
      <c r="Q26" s="130"/>
      <c r="R26" s="193"/>
      <c r="S26" s="193"/>
      <c r="T26" s="193"/>
      <c r="U26" s="193"/>
      <c r="V26" s="193"/>
      <c r="W26" s="132"/>
      <c r="X26" s="66"/>
      <c r="Y26" s="149"/>
      <c r="Z26" s="150"/>
      <c r="AA26" s="151"/>
      <c r="AC26" s="158"/>
      <c r="AD26" s="195"/>
      <c r="AE26" s="195"/>
      <c r="AF26" s="195"/>
      <c r="AG26" s="195"/>
      <c r="AH26" s="195"/>
      <c r="AI26" s="195"/>
      <c r="AJ26" s="195"/>
      <c r="AK26" s="195"/>
      <c r="AL26" s="195"/>
      <c r="AM26" s="195"/>
      <c r="AN26" s="195"/>
      <c r="AO26" s="195"/>
      <c r="AP26" s="195"/>
      <c r="AQ26" s="160"/>
      <c r="AS26" s="139"/>
      <c r="AT26" s="140"/>
      <c r="AU26" s="141"/>
    </row>
    <row r="27" spans="3:47" ht="21" customHeight="1" x14ac:dyDescent="0.25">
      <c r="C27" s="194"/>
      <c r="E27" s="130"/>
      <c r="F27" s="193"/>
      <c r="G27" s="193"/>
      <c r="H27" s="193"/>
      <c r="I27" s="193"/>
      <c r="J27" s="193"/>
      <c r="K27" s="132"/>
      <c r="M27" s="139"/>
      <c r="N27" s="140"/>
      <c r="O27" s="141"/>
      <c r="Q27" s="130"/>
      <c r="R27" s="193"/>
      <c r="S27" s="193"/>
      <c r="T27" s="193"/>
      <c r="U27" s="193"/>
      <c r="V27" s="193"/>
      <c r="W27" s="132"/>
      <c r="X27" s="66"/>
      <c r="Y27" s="149"/>
      <c r="Z27" s="150"/>
      <c r="AA27" s="151"/>
      <c r="AC27" s="158"/>
      <c r="AD27" s="195"/>
      <c r="AE27" s="195"/>
      <c r="AF27" s="195"/>
      <c r="AG27" s="195"/>
      <c r="AH27" s="195"/>
      <c r="AI27" s="195"/>
      <c r="AJ27" s="195"/>
      <c r="AK27" s="195"/>
      <c r="AL27" s="195"/>
      <c r="AM27" s="195"/>
      <c r="AN27" s="195"/>
      <c r="AO27" s="195"/>
      <c r="AP27" s="195"/>
      <c r="AQ27" s="160"/>
      <c r="AS27" s="139"/>
      <c r="AT27" s="140"/>
      <c r="AU27" s="141"/>
    </row>
    <row r="28" spans="3:47" ht="21" customHeight="1" x14ac:dyDescent="0.25">
      <c r="C28" s="194"/>
      <c r="E28" s="133"/>
      <c r="F28" s="134"/>
      <c r="G28" s="134"/>
      <c r="H28" s="134"/>
      <c r="I28" s="134"/>
      <c r="J28" s="134"/>
      <c r="K28" s="135"/>
      <c r="M28" s="142"/>
      <c r="N28" s="143"/>
      <c r="O28" s="144"/>
      <c r="Q28" s="133"/>
      <c r="R28" s="134"/>
      <c r="S28" s="134"/>
      <c r="T28" s="134"/>
      <c r="U28" s="134"/>
      <c r="V28" s="134"/>
      <c r="W28" s="135"/>
      <c r="X28" s="66"/>
      <c r="Y28" s="152"/>
      <c r="Z28" s="153"/>
      <c r="AA28" s="154"/>
      <c r="AC28" s="161"/>
      <c r="AD28" s="162"/>
      <c r="AE28" s="162"/>
      <c r="AF28" s="162"/>
      <c r="AG28" s="162"/>
      <c r="AH28" s="162"/>
      <c r="AI28" s="162"/>
      <c r="AJ28" s="162"/>
      <c r="AK28" s="162"/>
      <c r="AL28" s="162"/>
      <c r="AM28" s="162"/>
      <c r="AN28" s="162"/>
      <c r="AO28" s="162"/>
      <c r="AP28" s="162"/>
      <c r="AQ28" s="163"/>
      <c r="AS28" s="142"/>
      <c r="AT28" s="143"/>
      <c r="AU28" s="144"/>
    </row>
    <row r="29" spans="3:47" x14ac:dyDescent="0.25">
      <c r="X29" s="67"/>
      <c r="Y29" s="67"/>
      <c r="Z29" s="67"/>
      <c r="AA29" s="67"/>
      <c r="AC29" s="67"/>
      <c r="AD29" s="67"/>
      <c r="AE29" s="68"/>
      <c r="AF29" s="69"/>
      <c r="AG29" s="68"/>
      <c r="AH29" s="70"/>
      <c r="AI29" s="70"/>
      <c r="AJ29" s="71"/>
      <c r="AK29" s="70"/>
      <c r="AL29" s="70"/>
      <c r="AM29" s="70"/>
      <c r="AN29" s="71"/>
      <c r="AO29" s="70"/>
      <c r="AP29" s="72"/>
      <c r="AQ29" s="67"/>
    </row>
    <row r="30" spans="3:47" ht="15.75" thickBot="1" x14ac:dyDescent="0.3">
      <c r="W30" s="73"/>
      <c r="X30" s="73"/>
      <c r="Y30" s="73"/>
      <c r="Z30" s="73"/>
      <c r="AA30" s="73"/>
      <c r="AB30" s="73"/>
      <c r="AC30" s="73"/>
      <c r="AD30" s="73"/>
    </row>
    <row r="31" spans="3:47" ht="15" customHeight="1" x14ac:dyDescent="0.25">
      <c r="E31" s="164" t="s">
        <v>199</v>
      </c>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6"/>
    </row>
    <row r="32" spans="3:47" ht="15" customHeight="1" x14ac:dyDescent="0.25">
      <c r="E32" s="167"/>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69"/>
    </row>
    <row r="33" spans="3:47" ht="15" customHeight="1" x14ac:dyDescent="0.25">
      <c r="E33" s="167"/>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69"/>
    </row>
    <row r="34" spans="3:47" ht="15.75" customHeight="1" thickBot="1" x14ac:dyDescent="0.3">
      <c r="E34" s="170"/>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2"/>
    </row>
    <row r="35" spans="3:47" ht="19.5" customHeight="1" x14ac:dyDescent="0.25">
      <c r="I35" s="74"/>
      <c r="J35" s="74"/>
      <c r="K35" s="74"/>
      <c r="L35" s="74"/>
      <c r="M35" s="74"/>
      <c r="N35" s="74"/>
      <c r="O35" s="74"/>
      <c r="P35" s="74"/>
      <c r="Q35" s="74"/>
      <c r="R35" s="74"/>
      <c r="S35" s="74"/>
      <c r="T35" s="74"/>
      <c r="U35" s="74"/>
      <c r="V35" s="74"/>
      <c r="W35" s="75"/>
      <c r="X35" s="75"/>
      <c r="Y35" s="75"/>
      <c r="Z35" s="75"/>
      <c r="AA35" s="75"/>
      <c r="AB35" s="75"/>
      <c r="AC35" s="75"/>
      <c r="AD35" s="75"/>
      <c r="AE35" s="71"/>
      <c r="AF35" s="71"/>
      <c r="AG35" s="71"/>
      <c r="AH35" s="71"/>
    </row>
    <row r="36" spans="3:47" ht="15" customHeight="1" x14ac:dyDescent="0.25">
      <c r="C36" s="194" t="s">
        <v>200</v>
      </c>
      <c r="F36" s="73"/>
      <c r="G36" s="73"/>
      <c r="H36" s="73"/>
      <c r="I36" s="73"/>
      <c r="J36" s="73"/>
      <c r="K36" s="73"/>
      <c r="L36" s="73"/>
      <c r="M36" s="73"/>
      <c r="N36" s="73"/>
      <c r="O36" s="73"/>
      <c r="P36" s="73"/>
      <c r="Q36" s="73"/>
      <c r="R36" s="73"/>
      <c r="S36" s="73"/>
      <c r="T36" s="73"/>
      <c r="U36" s="73"/>
      <c r="V36" s="73"/>
    </row>
    <row r="37" spans="3:47" ht="26.25" customHeight="1" x14ac:dyDescent="0.25">
      <c r="C37" s="194"/>
      <c r="E37" s="136" t="s">
        <v>201</v>
      </c>
      <c r="F37" s="137"/>
      <c r="G37" s="138"/>
      <c r="I37" s="136" t="s">
        <v>202</v>
      </c>
      <c r="J37" s="137"/>
      <c r="K37" s="138"/>
      <c r="M37" s="136" t="s">
        <v>203</v>
      </c>
      <c r="N37" s="137"/>
      <c r="O37" s="138"/>
      <c r="Q37" s="127" t="s">
        <v>204</v>
      </c>
      <c r="R37" s="128"/>
      <c r="S37" s="128"/>
      <c r="T37" s="128"/>
      <c r="U37" s="128"/>
      <c r="V37" s="128"/>
      <c r="W37" s="129"/>
      <c r="X37" s="66"/>
      <c r="Y37" s="146" t="s">
        <v>205</v>
      </c>
      <c r="Z37" s="147"/>
      <c r="AA37" s="148"/>
      <c r="AC37" s="183" t="s">
        <v>206</v>
      </c>
      <c r="AD37" s="184"/>
      <c r="AE37" s="184"/>
      <c r="AF37" s="184"/>
      <c r="AG37" s="184"/>
      <c r="AH37" s="184"/>
      <c r="AI37" s="184"/>
      <c r="AJ37" s="184"/>
      <c r="AK37" s="184"/>
      <c r="AL37" s="184"/>
      <c r="AM37" s="184"/>
      <c r="AN37" s="184"/>
      <c r="AO37" s="184"/>
      <c r="AP37" s="184"/>
      <c r="AQ37" s="185"/>
      <c r="AS37" s="198" t="s">
        <v>207</v>
      </c>
      <c r="AT37" s="199"/>
      <c r="AU37" s="200"/>
    </row>
    <row r="38" spans="3:47" ht="26.25" customHeight="1" x14ac:dyDescent="0.25">
      <c r="C38" s="194"/>
      <c r="E38" s="139"/>
      <c r="F38" s="140"/>
      <c r="G38" s="141"/>
      <c r="I38" s="139"/>
      <c r="J38" s="140"/>
      <c r="K38" s="141"/>
      <c r="M38" s="139"/>
      <c r="N38" s="140"/>
      <c r="O38" s="141"/>
      <c r="Q38" s="130"/>
      <c r="R38" s="193"/>
      <c r="S38" s="193"/>
      <c r="T38" s="193"/>
      <c r="U38" s="193"/>
      <c r="V38" s="193"/>
      <c r="W38" s="132"/>
      <c r="X38" s="66"/>
      <c r="Y38" s="149"/>
      <c r="Z38" s="150"/>
      <c r="AA38" s="151"/>
      <c r="AC38" s="186"/>
      <c r="AD38" s="197"/>
      <c r="AE38" s="197"/>
      <c r="AF38" s="197"/>
      <c r="AG38" s="197"/>
      <c r="AH38" s="197"/>
      <c r="AI38" s="197"/>
      <c r="AJ38" s="197"/>
      <c r="AK38" s="197"/>
      <c r="AL38" s="197"/>
      <c r="AM38" s="197"/>
      <c r="AN38" s="197"/>
      <c r="AO38" s="197"/>
      <c r="AP38" s="197"/>
      <c r="AQ38" s="188"/>
      <c r="AS38" s="201"/>
      <c r="AT38" s="202"/>
      <c r="AU38" s="203"/>
    </row>
    <row r="39" spans="3:47" ht="26.25" customHeight="1" x14ac:dyDescent="0.25">
      <c r="C39" s="194"/>
      <c r="E39" s="139"/>
      <c r="F39" s="140"/>
      <c r="G39" s="141"/>
      <c r="I39" s="139"/>
      <c r="J39" s="140"/>
      <c r="K39" s="141"/>
      <c r="M39" s="139"/>
      <c r="N39" s="140"/>
      <c r="O39" s="141"/>
      <c r="Q39" s="130"/>
      <c r="R39" s="193"/>
      <c r="S39" s="193"/>
      <c r="T39" s="193"/>
      <c r="U39" s="193"/>
      <c r="V39" s="193"/>
      <c r="W39" s="132"/>
      <c r="X39" s="66"/>
      <c r="Y39" s="149"/>
      <c r="Z39" s="150"/>
      <c r="AA39" s="151"/>
      <c r="AC39" s="186"/>
      <c r="AD39" s="197"/>
      <c r="AE39" s="197"/>
      <c r="AF39" s="197"/>
      <c r="AG39" s="197"/>
      <c r="AH39" s="197"/>
      <c r="AI39" s="197"/>
      <c r="AJ39" s="197"/>
      <c r="AK39" s="197"/>
      <c r="AL39" s="197"/>
      <c r="AM39" s="197"/>
      <c r="AN39" s="197"/>
      <c r="AO39" s="197"/>
      <c r="AP39" s="197"/>
      <c r="AQ39" s="188"/>
      <c r="AS39" s="201"/>
      <c r="AT39" s="202"/>
      <c r="AU39" s="203"/>
    </row>
    <row r="40" spans="3:47" ht="26.25" customHeight="1" x14ac:dyDescent="0.25">
      <c r="C40" s="194"/>
      <c r="E40" s="142"/>
      <c r="F40" s="143"/>
      <c r="G40" s="144"/>
      <c r="I40" s="142"/>
      <c r="J40" s="143"/>
      <c r="K40" s="144"/>
      <c r="M40" s="142"/>
      <c r="N40" s="143"/>
      <c r="O40" s="144"/>
      <c r="Q40" s="133"/>
      <c r="R40" s="134"/>
      <c r="S40" s="134"/>
      <c r="T40" s="134"/>
      <c r="U40" s="134"/>
      <c r="V40" s="134"/>
      <c r="W40" s="135"/>
      <c r="X40" s="66"/>
      <c r="Y40" s="152"/>
      <c r="Z40" s="153"/>
      <c r="AA40" s="154"/>
      <c r="AC40" s="189"/>
      <c r="AD40" s="190"/>
      <c r="AE40" s="190"/>
      <c r="AF40" s="190"/>
      <c r="AG40" s="190"/>
      <c r="AH40" s="190"/>
      <c r="AI40" s="190"/>
      <c r="AJ40" s="190"/>
      <c r="AK40" s="190"/>
      <c r="AL40" s="190"/>
      <c r="AM40" s="190"/>
      <c r="AN40" s="190"/>
      <c r="AO40" s="190"/>
      <c r="AP40" s="190"/>
      <c r="AQ40" s="191"/>
      <c r="AS40" s="204"/>
      <c r="AT40" s="205"/>
      <c r="AU40" s="206"/>
    </row>
    <row r="41" spans="3:47" x14ac:dyDescent="0.25">
      <c r="C41" s="194"/>
    </row>
    <row r="42" spans="3:47" x14ac:dyDescent="0.25">
      <c r="C42" s="194"/>
    </row>
    <row r="43" spans="3:47" ht="15" customHeight="1" x14ac:dyDescent="0.25">
      <c r="C43" s="194"/>
      <c r="E43" s="136" t="s">
        <v>208</v>
      </c>
      <c r="F43" s="137"/>
      <c r="G43" s="138"/>
      <c r="I43" s="136" t="s">
        <v>209</v>
      </c>
      <c r="J43" s="137"/>
      <c r="K43" s="138"/>
      <c r="M43" s="127" t="s">
        <v>210</v>
      </c>
      <c r="N43" s="128"/>
      <c r="O43" s="129"/>
      <c r="Q43" s="127" t="s">
        <v>211</v>
      </c>
      <c r="R43" s="128"/>
      <c r="S43" s="128"/>
      <c r="T43" s="128"/>
      <c r="U43" s="128"/>
      <c r="V43" s="128"/>
      <c r="W43" s="129"/>
      <c r="Y43" s="146" t="s">
        <v>212</v>
      </c>
      <c r="Z43" s="147"/>
      <c r="AA43" s="148"/>
      <c r="AC43" s="174" t="s">
        <v>213</v>
      </c>
      <c r="AD43" s="175"/>
      <c r="AE43" s="176"/>
      <c r="AG43" s="174" t="s">
        <v>214</v>
      </c>
      <c r="AH43" s="175"/>
      <c r="AI43" s="176"/>
      <c r="AK43" s="174" t="s">
        <v>215</v>
      </c>
      <c r="AL43" s="175"/>
      <c r="AM43" s="176"/>
      <c r="AS43" s="174" t="s">
        <v>216</v>
      </c>
      <c r="AT43" s="184"/>
      <c r="AU43" s="185"/>
    </row>
    <row r="44" spans="3:47" ht="15" customHeight="1" x14ac:dyDescent="0.25">
      <c r="C44" s="194"/>
      <c r="E44" s="139"/>
      <c r="F44" s="140"/>
      <c r="G44" s="141"/>
      <c r="I44" s="139"/>
      <c r="J44" s="140"/>
      <c r="K44" s="141"/>
      <c r="M44" s="130"/>
      <c r="N44" s="193"/>
      <c r="O44" s="132"/>
      <c r="Q44" s="130"/>
      <c r="R44" s="193"/>
      <c r="S44" s="193"/>
      <c r="T44" s="193"/>
      <c r="U44" s="193"/>
      <c r="V44" s="193"/>
      <c r="W44" s="132"/>
      <c r="Y44" s="149"/>
      <c r="Z44" s="150"/>
      <c r="AA44" s="151"/>
      <c r="AC44" s="177"/>
      <c r="AD44" s="178"/>
      <c r="AE44" s="179"/>
      <c r="AG44" s="177"/>
      <c r="AH44" s="178"/>
      <c r="AI44" s="179"/>
      <c r="AK44" s="177"/>
      <c r="AL44" s="178"/>
      <c r="AM44" s="179"/>
      <c r="AS44" s="186"/>
      <c r="AT44" s="197"/>
      <c r="AU44" s="188"/>
    </row>
    <row r="45" spans="3:47" ht="29.45" customHeight="1" x14ac:dyDescent="0.25">
      <c r="C45" s="194"/>
      <c r="E45" s="139"/>
      <c r="F45" s="140"/>
      <c r="G45" s="141"/>
      <c r="I45" s="139"/>
      <c r="J45" s="140"/>
      <c r="K45" s="141"/>
      <c r="M45" s="130"/>
      <c r="N45" s="193"/>
      <c r="O45" s="132"/>
      <c r="Q45" s="130"/>
      <c r="R45" s="193"/>
      <c r="S45" s="193"/>
      <c r="T45" s="193"/>
      <c r="U45" s="193"/>
      <c r="V45" s="193"/>
      <c r="W45" s="132"/>
      <c r="Y45" s="149"/>
      <c r="Z45" s="150"/>
      <c r="AA45" s="151"/>
      <c r="AC45" s="177"/>
      <c r="AD45" s="178"/>
      <c r="AE45" s="179"/>
      <c r="AG45" s="177"/>
      <c r="AH45" s="178"/>
      <c r="AI45" s="179"/>
      <c r="AK45" s="177"/>
      <c r="AL45" s="178"/>
      <c r="AM45" s="179"/>
      <c r="AS45" s="186"/>
      <c r="AT45" s="197"/>
      <c r="AU45" s="188"/>
    </row>
    <row r="46" spans="3:47" ht="15" customHeight="1" x14ac:dyDescent="0.25">
      <c r="C46" s="194"/>
      <c r="E46" s="142"/>
      <c r="F46" s="143"/>
      <c r="G46" s="144"/>
      <c r="I46" s="142"/>
      <c r="J46" s="143"/>
      <c r="K46" s="144"/>
      <c r="M46" s="133"/>
      <c r="N46" s="134"/>
      <c r="O46" s="135"/>
      <c r="Q46" s="133"/>
      <c r="R46" s="134"/>
      <c r="S46" s="134"/>
      <c r="T46" s="134"/>
      <c r="U46" s="134"/>
      <c r="V46" s="134"/>
      <c r="W46" s="135"/>
      <c r="Y46" s="152"/>
      <c r="Z46" s="153"/>
      <c r="AA46" s="154"/>
      <c r="AC46" s="180"/>
      <c r="AD46" s="181"/>
      <c r="AE46" s="182"/>
      <c r="AG46" s="180"/>
      <c r="AH46" s="181"/>
      <c r="AI46" s="182"/>
      <c r="AK46" s="180"/>
      <c r="AL46" s="181"/>
      <c r="AM46" s="182"/>
      <c r="AS46" s="189"/>
      <c r="AT46" s="190"/>
      <c r="AU46" s="191"/>
    </row>
    <row r="47" spans="3:47" x14ac:dyDescent="0.25">
      <c r="C47" s="194"/>
      <c r="AL47" s="76"/>
    </row>
    <row r="48" spans="3:47" x14ac:dyDescent="0.25">
      <c r="C48" s="194"/>
      <c r="AL48" s="76"/>
    </row>
    <row r="49" spans="3:47" ht="21.75" customHeight="1" x14ac:dyDescent="0.25">
      <c r="C49" s="194"/>
      <c r="E49" s="136" t="s">
        <v>217</v>
      </c>
      <c r="F49" s="137"/>
      <c r="G49" s="138"/>
      <c r="I49" s="136" t="s">
        <v>218</v>
      </c>
      <c r="J49" s="137"/>
      <c r="K49" s="138"/>
      <c r="M49" s="136" t="s">
        <v>219</v>
      </c>
      <c r="N49" s="137"/>
      <c r="O49" s="138"/>
      <c r="Q49" s="146" t="s">
        <v>220</v>
      </c>
      <c r="R49" s="147"/>
      <c r="S49" s="148"/>
      <c r="T49" s="77"/>
      <c r="U49" s="146" t="s">
        <v>221</v>
      </c>
      <c r="V49" s="147"/>
      <c r="W49" s="148"/>
      <c r="AC49" s="174" t="s">
        <v>222</v>
      </c>
      <c r="AD49" s="175"/>
      <c r="AE49" s="176"/>
      <c r="AG49" s="183" t="s">
        <v>223</v>
      </c>
      <c r="AH49" s="184"/>
      <c r="AI49" s="184"/>
      <c r="AJ49" s="184"/>
      <c r="AK49" s="184"/>
      <c r="AL49" s="184"/>
      <c r="AM49" s="185"/>
      <c r="AS49" s="174" t="s">
        <v>224</v>
      </c>
      <c r="AT49" s="184"/>
      <c r="AU49" s="185"/>
    </row>
    <row r="50" spans="3:47" ht="21.75" customHeight="1" x14ac:dyDescent="0.25">
      <c r="C50" s="194"/>
      <c r="E50" s="139"/>
      <c r="F50" s="140"/>
      <c r="G50" s="141"/>
      <c r="I50" s="139"/>
      <c r="J50" s="140"/>
      <c r="K50" s="141"/>
      <c r="M50" s="139"/>
      <c r="N50" s="140"/>
      <c r="O50" s="141"/>
      <c r="Q50" s="149"/>
      <c r="R50" s="150"/>
      <c r="S50" s="151"/>
      <c r="T50" s="77"/>
      <c r="U50" s="149"/>
      <c r="V50" s="150"/>
      <c r="W50" s="151"/>
      <c r="AC50" s="177"/>
      <c r="AD50" s="178"/>
      <c r="AE50" s="179"/>
      <c r="AG50" s="186"/>
      <c r="AH50" s="197"/>
      <c r="AI50" s="197"/>
      <c r="AJ50" s="197"/>
      <c r="AK50" s="197"/>
      <c r="AL50" s="197"/>
      <c r="AM50" s="188"/>
      <c r="AS50" s="186"/>
      <c r="AT50" s="197"/>
      <c r="AU50" s="188"/>
    </row>
    <row r="51" spans="3:47" ht="21.75" customHeight="1" x14ac:dyDescent="0.25">
      <c r="C51" s="194"/>
      <c r="E51" s="139"/>
      <c r="F51" s="140"/>
      <c r="G51" s="141"/>
      <c r="I51" s="139"/>
      <c r="J51" s="140"/>
      <c r="K51" s="141"/>
      <c r="M51" s="139"/>
      <c r="N51" s="140"/>
      <c r="O51" s="141"/>
      <c r="Q51" s="149"/>
      <c r="R51" s="150"/>
      <c r="S51" s="151"/>
      <c r="T51" s="77"/>
      <c r="U51" s="149"/>
      <c r="V51" s="150"/>
      <c r="W51" s="151"/>
      <c r="AC51" s="177"/>
      <c r="AD51" s="178"/>
      <c r="AE51" s="179"/>
      <c r="AG51" s="186"/>
      <c r="AH51" s="197"/>
      <c r="AI51" s="197"/>
      <c r="AJ51" s="197"/>
      <c r="AK51" s="197"/>
      <c r="AL51" s="197"/>
      <c r="AM51" s="188"/>
      <c r="AS51" s="186"/>
      <c r="AT51" s="197"/>
      <c r="AU51" s="188"/>
    </row>
    <row r="52" spans="3:47" ht="21.75" customHeight="1" x14ac:dyDescent="0.25">
      <c r="C52" s="194"/>
      <c r="E52" s="142"/>
      <c r="F52" s="143"/>
      <c r="G52" s="144"/>
      <c r="I52" s="142"/>
      <c r="J52" s="143"/>
      <c r="K52" s="144"/>
      <c r="M52" s="142"/>
      <c r="N52" s="143"/>
      <c r="O52" s="144"/>
      <c r="Q52" s="152"/>
      <c r="R52" s="153"/>
      <c r="S52" s="154"/>
      <c r="T52" s="77"/>
      <c r="U52" s="152"/>
      <c r="V52" s="153"/>
      <c r="W52" s="154"/>
      <c r="AC52" s="180"/>
      <c r="AD52" s="181"/>
      <c r="AE52" s="182"/>
      <c r="AG52" s="189"/>
      <c r="AH52" s="190"/>
      <c r="AI52" s="190"/>
      <c r="AJ52" s="190"/>
      <c r="AK52" s="190"/>
      <c r="AL52" s="190"/>
      <c r="AM52" s="191"/>
      <c r="AS52" s="189"/>
      <c r="AT52" s="190"/>
      <c r="AU52" s="191"/>
    </row>
    <row r="53" spans="3:47" ht="15.75" customHeight="1" x14ac:dyDescent="0.25">
      <c r="C53" s="194"/>
    </row>
    <row r="54" spans="3:47" ht="15.75" customHeight="1" x14ac:dyDescent="0.25">
      <c r="C54" s="194"/>
      <c r="AG54" s="174" t="s">
        <v>225</v>
      </c>
      <c r="AH54" s="175"/>
      <c r="AI54" s="176"/>
      <c r="AK54" s="174" t="s">
        <v>226</v>
      </c>
      <c r="AL54" s="175"/>
      <c r="AM54" s="176"/>
    </row>
    <row r="55" spans="3:47" ht="23.25" customHeight="1" x14ac:dyDescent="0.25">
      <c r="C55" s="194"/>
      <c r="E55" s="136" t="s">
        <v>227</v>
      </c>
      <c r="F55" s="137"/>
      <c r="G55" s="138"/>
      <c r="I55" s="136" t="s">
        <v>228</v>
      </c>
      <c r="J55" s="137"/>
      <c r="K55" s="138"/>
      <c r="AG55" s="177"/>
      <c r="AH55" s="178"/>
      <c r="AI55" s="179"/>
      <c r="AK55" s="177"/>
      <c r="AL55" s="178"/>
      <c r="AM55" s="179"/>
    </row>
    <row r="56" spans="3:47" ht="23.25" customHeight="1" x14ac:dyDescent="0.25">
      <c r="C56" s="194"/>
      <c r="E56" s="139"/>
      <c r="F56" s="140"/>
      <c r="G56" s="141"/>
      <c r="I56" s="139"/>
      <c r="J56" s="140"/>
      <c r="K56" s="141"/>
      <c r="AG56" s="177"/>
      <c r="AH56" s="178"/>
      <c r="AI56" s="179"/>
      <c r="AK56" s="177"/>
      <c r="AL56" s="178"/>
      <c r="AM56" s="179"/>
    </row>
    <row r="57" spans="3:47" ht="23.25" customHeight="1" x14ac:dyDescent="0.25">
      <c r="C57" s="194"/>
      <c r="E57" s="139"/>
      <c r="F57" s="140"/>
      <c r="G57" s="141"/>
      <c r="I57" s="139"/>
      <c r="J57" s="140"/>
      <c r="K57" s="141"/>
      <c r="AG57" s="180"/>
      <c r="AH57" s="181"/>
      <c r="AI57" s="182"/>
      <c r="AK57" s="180"/>
      <c r="AL57" s="181"/>
      <c r="AM57" s="182"/>
    </row>
    <row r="58" spans="3:47" ht="23.25" customHeight="1" x14ac:dyDescent="0.25">
      <c r="C58" s="194"/>
      <c r="E58" s="142"/>
      <c r="F58" s="143"/>
      <c r="G58" s="144"/>
      <c r="I58" s="142"/>
      <c r="J58" s="143"/>
      <c r="K58" s="144"/>
    </row>
    <row r="59" spans="3:47" ht="26.25" customHeight="1" x14ac:dyDescent="0.25">
      <c r="AG59" s="174" t="s">
        <v>229</v>
      </c>
      <c r="AH59" s="175"/>
      <c r="AI59" s="176"/>
      <c r="AK59" s="183" t="s">
        <v>230</v>
      </c>
      <c r="AL59" s="184"/>
      <c r="AM59" s="185"/>
    </row>
    <row r="60" spans="3:47" ht="26.25" customHeight="1" x14ac:dyDescent="0.25">
      <c r="AG60" s="177"/>
      <c r="AH60" s="178"/>
      <c r="AI60" s="179"/>
      <c r="AK60" s="186"/>
      <c r="AL60" s="197"/>
      <c r="AM60" s="188"/>
    </row>
    <row r="61" spans="3:47" ht="26.25" customHeight="1" x14ac:dyDescent="0.25">
      <c r="AG61" s="177"/>
      <c r="AH61" s="178"/>
      <c r="AI61" s="179"/>
      <c r="AK61" s="186"/>
      <c r="AL61" s="197"/>
      <c r="AM61" s="188"/>
    </row>
    <row r="62" spans="3:47" ht="26.25" customHeight="1" x14ac:dyDescent="0.25">
      <c r="AG62" s="180"/>
      <c r="AH62" s="181"/>
      <c r="AI62" s="182"/>
      <c r="AK62" s="189"/>
      <c r="AL62" s="190"/>
      <c r="AM62" s="191"/>
    </row>
    <row r="63" spans="3:47" ht="26.25" customHeight="1" x14ac:dyDescent="0.25"/>
    <row r="65" spans="33:39" ht="15" customHeight="1" x14ac:dyDescent="0.25">
      <c r="AG65" s="174" t="s">
        <v>231</v>
      </c>
      <c r="AH65" s="175"/>
      <c r="AI65" s="176"/>
      <c r="AK65" s="174" t="s">
        <v>232</v>
      </c>
      <c r="AL65" s="175"/>
      <c r="AM65" s="176"/>
    </row>
    <row r="66" spans="33:39" x14ac:dyDescent="0.25">
      <c r="AG66" s="177"/>
      <c r="AH66" s="178"/>
      <c r="AI66" s="179"/>
      <c r="AK66" s="177"/>
      <c r="AL66" s="178"/>
      <c r="AM66" s="179"/>
    </row>
    <row r="67" spans="33:39" x14ac:dyDescent="0.25">
      <c r="AG67" s="177"/>
      <c r="AH67" s="178"/>
      <c r="AI67" s="179"/>
      <c r="AK67" s="177"/>
      <c r="AL67" s="178"/>
      <c r="AM67" s="179"/>
    </row>
    <row r="68" spans="33:39" ht="15" customHeight="1" x14ac:dyDescent="0.25">
      <c r="AG68" s="180"/>
      <c r="AH68" s="181"/>
      <c r="AI68" s="182"/>
      <c r="AK68" s="180"/>
      <c r="AL68" s="181"/>
      <c r="AM68" s="182"/>
    </row>
    <row r="90" spans="43:68" x14ac:dyDescent="0.25">
      <c r="AQ90" s="71"/>
      <c r="AR90" s="71"/>
      <c r="AS90" s="71"/>
      <c r="AW90" s="71"/>
      <c r="AX90" s="71"/>
      <c r="AY90" s="73"/>
    </row>
    <row r="93" spans="43:68" x14ac:dyDescent="0.25">
      <c r="BN93" s="136"/>
      <c r="BO93" s="137"/>
      <c r="BP93" s="138"/>
    </row>
    <row r="94" spans="43:68" x14ac:dyDescent="0.25">
      <c r="BN94" s="139"/>
      <c r="BO94" s="140"/>
      <c r="BP94" s="141"/>
    </row>
    <row r="95" spans="43:68" x14ac:dyDescent="0.25">
      <c r="BN95" s="139"/>
      <c r="BO95" s="140"/>
      <c r="BP95" s="141"/>
    </row>
    <row r="96" spans="43:68" x14ac:dyDescent="0.25">
      <c r="BN96" s="142"/>
      <c r="BO96" s="143"/>
      <c r="BP96" s="144"/>
    </row>
    <row r="99" spans="50:56" x14ac:dyDescent="0.25">
      <c r="AX99" s="127"/>
      <c r="AY99" s="128"/>
      <c r="AZ99" s="128"/>
      <c r="BA99" s="128"/>
      <c r="BB99" s="128"/>
      <c r="BC99" s="128"/>
      <c r="BD99" s="129"/>
    </row>
    <row r="100" spans="50:56" x14ac:dyDescent="0.25">
      <c r="AX100" s="130"/>
      <c r="AY100" s="193"/>
      <c r="AZ100" s="193"/>
      <c r="BA100" s="193"/>
      <c r="BB100" s="193"/>
      <c r="BC100" s="193"/>
      <c r="BD100" s="132"/>
    </row>
    <row r="101" spans="50:56" x14ac:dyDescent="0.25">
      <c r="AX101" s="130"/>
      <c r="AY101" s="193"/>
      <c r="AZ101" s="193"/>
      <c r="BA101" s="193"/>
      <c r="BB101" s="193"/>
      <c r="BC101" s="193"/>
      <c r="BD101" s="132"/>
    </row>
    <row r="102" spans="50:56" x14ac:dyDescent="0.25">
      <c r="AX102" s="133"/>
      <c r="AY102" s="134"/>
      <c r="AZ102" s="134"/>
      <c r="BA102" s="134"/>
      <c r="BB102" s="134"/>
      <c r="BC102" s="134"/>
      <c r="BD102" s="135"/>
    </row>
  </sheetData>
  <mergeCells count="65">
    <mergeCell ref="AG65:AI68"/>
    <mergeCell ref="AK65:AM68"/>
    <mergeCell ref="BN93:BP96"/>
    <mergeCell ref="AX99:BD102"/>
    <mergeCell ref="AG54:AI57"/>
    <mergeCell ref="AK54:AM57"/>
    <mergeCell ref="E55:G58"/>
    <mergeCell ref="I55:K58"/>
    <mergeCell ref="AG59:AI62"/>
    <mergeCell ref="AK59:AM62"/>
    <mergeCell ref="AK43:AM46"/>
    <mergeCell ref="AC49:AE52"/>
    <mergeCell ref="AG49:AM52"/>
    <mergeCell ref="AS49:AU52"/>
    <mergeCell ref="I43:K46"/>
    <mergeCell ref="M43:O46"/>
    <mergeCell ref="Q43:W46"/>
    <mergeCell ref="Y43:AA46"/>
    <mergeCell ref="AC43:AE46"/>
    <mergeCell ref="AG43:AI46"/>
    <mergeCell ref="E31:AU34"/>
    <mergeCell ref="C36:C58"/>
    <mergeCell ref="E37:G40"/>
    <mergeCell ref="I37:K40"/>
    <mergeCell ref="M37:O40"/>
    <mergeCell ref="Q37:W40"/>
    <mergeCell ref="Y37:AA40"/>
    <mergeCell ref="AC37:AQ40"/>
    <mergeCell ref="AS37:AU40"/>
    <mergeCell ref="E43:G46"/>
    <mergeCell ref="AS43:AU46"/>
    <mergeCell ref="E49:G52"/>
    <mergeCell ref="I49:K52"/>
    <mergeCell ref="M49:O52"/>
    <mergeCell ref="Q49:S52"/>
    <mergeCell ref="U49:W52"/>
    <mergeCell ref="AC25:AQ28"/>
    <mergeCell ref="AS25:AU28"/>
    <mergeCell ref="Q19:W22"/>
    <mergeCell ref="Y19:AA22"/>
    <mergeCell ref="AC19:AE22"/>
    <mergeCell ref="AG19:AI22"/>
    <mergeCell ref="AK19:AM22"/>
    <mergeCell ref="AO19:AQ22"/>
    <mergeCell ref="AS9:AU12"/>
    <mergeCell ref="C12:C28"/>
    <mergeCell ref="M13:O16"/>
    <mergeCell ref="AC13:AE16"/>
    <mergeCell ref="AG13:AI16"/>
    <mergeCell ref="AK14:AM17"/>
    <mergeCell ref="AO14:AQ17"/>
    <mergeCell ref="AS14:AU17"/>
    <mergeCell ref="E19:K22"/>
    <mergeCell ref="M19:O22"/>
    <mergeCell ref="AO8:AQ11"/>
    <mergeCell ref="AS19:AU22"/>
    <mergeCell ref="E25:K28"/>
    <mergeCell ref="M25:O28"/>
    <mergeCell ref="Q25:W28"/>
    <mergeCell ref="Y25:AA28"/>
    <mergeCell ref="Y2:AA5"/>
    <mergeCell ref="Y8:AA11"/>
    <mergeCell ref="AC8:AE11"/>
    <mergeCell ref="AG8:AI11"/>
    <mergeCell ref="AK8:AM11"/>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tabSelected="1" topLeftCell="A3" zoomScale="110" zoomScaleNormal="110" workbookViewId="0">
      <pane ySplit="1" topLeftCell="A23" activePane="bottomLeft" state="frozen"/>
      <selection activeCell="A3" sqref="A3"/>
      <selection pane="bottomLeft" activeCell="A32" sqref="A32:R32"/>
    </sheetView>
  </sheetViews>
  <sheetFormatPr baseColWidth="10" defaultColWidth="22" defaultRowHeight="11.25" x14ac:dyDescent="0.2"/>
  <cols>
    <col min="1" max="1" width="45.5703125" style="3" customWidth="1"/>
    <col min="2" max="2" width="24.140625" style="3" customWidth="1"/>
    <col min="3" max="5" width="22" style="3" customWidth="1"/>
    <col min="6" max="6" width="36.7109375" style="3" customWidth="1"/>
    <col min="7" max="7" width="7.140625" style="3" customWidth="1"/>
    <col min="8" max="18" width="6.42578125" style="3" customWidth="1"/>
    <col min="19" max="19" width="30" style="3" hidden="1" customWidth="1"/>
    <col min="20" max="20" width="33.85546875" style="3" hidden="1" customWidth="1"/>
    <col min="21" max="16384" width="22" style="3"/>
  </cols>
  <sheetData>
    <row r="1" spans="1:20" ht="42.4" customHeight="1" x14ac:dyDescent="0.2">
      <c r="A1" s="234"/>
      <c r="B1" s="234"/>
      <c r="C1" s="234"/>
      <c r="D1" s="234"/>
      <c r="E1" s="234"/>
      <c r="F1" s="234"/>
      <c r="G1" s="234"/>
      <c r="H1" s="234"/>
      <c r="I1" s="234"/>
      <c r="J1" s="234"/>
      <c r="K1" s="234"/>
      <c r="L1" s="234"/>
      <c r="M1" s="234"/>
      <c r="N1" s="234"/>
      <c r="O1" s="234"/>
      <c r="P1" s="234"/>
      <c r="Q1" s="234"/>
      <c r="R1" s="234"/>
    </row>
    <row r="2" spans="1:20" ht="14.85" customHeight="1" x14ac:dyDescent="0.2">
      <c r="A2" s="235" t="s">
        <v>88</v>
      </c>
      <c r="B2" s="235"/>
      <c r="C2" s="235"/>
      <c r="D2" s="235"/>
      <c r="E2" s="235"/>
      <c r="F2" s="235"/>
      <c r="G2" s="235"/>
      <c r="H2" s="235"/>
      <c r="I2" s="235"/>
      <c r="J2" s="235"/>
      <c r="K2" s="235"/>
      <c r="L2" s="235"/>
      <c r="M2" s="235"/>
      <c r="N2" s="235"/>
      <c r="O2" s="235"/>
      <c r="P2" s="235"/>
      <c r="Q2" s="235"/>
      <c r="R2" s="235"/>
    </row>
    <row r="3" spans="1:20" ht="12.75" customHeight="1" x14ac:dyDescent="0.2"/>
    <row r="4" spans="1:20" x14ac:dyDescent="0.2">
      <c r="A4" s="5"/>
      <c r="B4" s="5"/>
      <c r="C4" s="5"/>
      <c r="D4" s="5"/>
      <c r="E4" s="5"/>
      <c r="F4" s="5"/>
      <c r="G4" s="5"/>
      <c r="H4" s="5"/>
      <c r="I4" s="5"/>
      <c r="J4" s="5"/>
      <c r="K4" s="5"/>
      <c r="L4" s="5"/>
      <c r="M4" s="5"/>
      <c r="N4" s="5"/>
      <c r="O4" s="5"/>
      <c r="P4" s="5"/>
      <c r="Q4" s="5"/>
      <c r="R4" s="5"/>
    </row>
    <row r="5" spans="1:20" ht="12" thickBot="1" x14ac:dyDescent="0.25">
      <c r="A5" s="228"/>
      <c r="B5" s="228"/>
      <c r="C5" s="228"/>
      <c r="D5" s="228"/>
      <c r="E5" s="228"/>
      <c r="F5" s="228"/>
      <c r="G5" s="228"/>
      <c r="H5" s="228"/>
      <c r="I5" s="228"/>
      <c r="J5" s="228"/>
      <c r="K5" s="228"/>
      <c r="L5" s="228"/>
      <c r="M5" s="228"/>
      <c r="N5" s="228"/>
      <c r="O5" s="228"/>
      <c r="P5" s="228"/>
      <c r="Q5" s="228"/>
      <c r="R5" s="228"/>
    </row>
    <row r="6" spans="1:20" ht="22.5" customHeight="1" thickBot="1" x14ac:dyDescent="0.25">
      <c r="A6" s="210" t="s">
        <v>29</v>
      </c>
      <c r="B6" s="221" t="s">
        <v>56</v>
      </c>
      <c r="C6" s="222"/>
      <c r="D6" s="222"/>
      <c r="E6" s="222"/>
      <c r="F6" s="223" t="s">
        <v>30</v>
      </c>
      <c r="G6" s="108"/>
      <c r="H6" s="226"/>
      <c r="I6" s="226"/>
      <c r="J6" s="226"/>
      <c r="K6" s="226"/>
      <c r="L6" s="226"/>
      <c r="M6" s="226"/>
      <c r="N6" s="226"/>
      <c r="O6" s="226"/>
      <c r="P6" s="226"/>
      <c r="Q6" s="226"/>
      <c r="R6" s="226"/>
    </row>
    <row r="7" spans="1:20" ht="49.5" customHeight="1" thickBot="1" x14ac:dyDescent="0.25">
      <c r="A7" s="211" t="s">
        <v>29</v>
      </c>
      <c r="B7" s="118" t="s">
        <v>21</v>
      </c>
      <c r="C7" s="118" t="s">
        <v>31</v>
      </c>
      <c r="D7" s="118" t="s">
        <v>32</v>
      </c>
      <c r="E7" s="118" t="s">
        <v>33</v>
      </c>
      <c r="F7" s="118"/>
      <c r="G7" s="108" t="s">
        <v>1</v>
      </c>
      <c r="H7" s="108" t="s">
        <v>2</v>
      </c>
      <c r="I7" s="109" t="s">
        <v>3</v>
      </c>
      <c r="J7" s="109" t="s">
        <v>4</v>
      </c>
      <c r="K7" s="109" t="s">
        <v>5</v>
      </c>
      <c r="L7" s="109" t="s">
        <v>6</v>
      </c>
      <c r="M7" s="109" t="s">
        <v>7</v>
      </c>
      <c r="N7" s="109" t="s">
        <v>8</v>
      </c>
      <c r="O7" s="109" t="s">
        <v>9</v>
      </c>
      <c r="P7" s="109" t="s">
        <v>10</v>
      </c>
      <c r="Q7" s="109" t="s">
        <v>11</v>
      </c>
      <c r="R7" s="109" t="s">
        <v>12</v>
      </c>
    </row>
    <row r="8" spans="1:20" ht="24" customHeight="1" thickBot="1" x14ac:dyDescent="0.25">
      <c r="A8" s="212" t="s">
        <v>318</v>
      </c>
      <c r="B8" s="213"/>
      <c r="C8" s="213"/>
      <c r="D8" s="213"/>
      <c r="E8" s="213"/>
      <c r="F8" s="213"/>
      <c r="G8" s="214"/>
      <c r="H8" s="213"/>
      <c r="I8" s="213"/>
      <c r="J8" s="213"/>
      <c r="K8" s="213"/>
      <c r="L8" s="213"/>
      <c r="M8" s="213"/>
      <c r="N8" s="213"/>
      <c r="O8" s="213"/>
      <c r="P8" s="213"/>
      <c r="Q8" s="213"/>
      <c r="R8" s="213"/>
    </row>
    <row r="9" spans="1:20" ht="15.2" customHeight="1" thickBot="1" x14ac:dyDescent="0.25">
      <c r="A9" s="217" t="s">
        <v>13</v>
      </c>
      <c r="B9" s="218"/>
      <c r="C9" s="218"/>
      <c r="D9" s="218"/>
      <c r="E9" s="218"/>
      <c r="F9" s="218"/>
      <c r="G9" s="218"/>
      <c r="H9" s="218"/>
      <c r="I9" s="218"/>
      <c r="J9" s="218"/>
      <c r="K9" s="218"/>
      <c r="L9" s="218"/>
      <c r="M9" s="218"/>
      <c r="N9" s="218"/>
      <c r="O9" s="218"/>
      <c r="P9" s="218"/>
      <c r="Q9" s="218"/>
      <c r="R9" s="218"/>
    </row>
    <row r="10" spans="1:20" ht="24.95" customHeight="1" thickBot="1" x14ac:dyDescent="0.25">
      <c r="A10" s="219" t="s">
        <v>44</v>
      </c>
      <c r="B10" s="220"/>
      <c r="C10" s="220"/>
      <c r="D10" s="220"/>
      <c r="E10" s="220"/>
      <c r="F10" s="220"/>
      <c r="G10" s="220"/>
      <c r="H10" s="220"/>
      <c r="I10" s="220"/>
      <c r="J10" s="220"/>
      <c r="K10" s="220"/>
      <c r="L10" s="220"/>
      <c r="M10" s="220"/>
      <c r="N10" s="220"/>
      <c r="O10" s="220"/>
      <c r="P10" s="220"/>
      <c r="Q10" s="220"/>
      <c r="R10" s="220"/>
    </row>
    <row r="11" spans="1:20" ht="15.2" customHeight="1" thickBot="1" x14ac:dyDescent="0.25">
      <c r="A11" s="217" t="s">
        <v>14</v>
      </c>
      <c r="B11" s="218"/>
      <c r="C11" s="218"/>
      <c r="D11" s="218"/>
      <c r="E11" s="218"/>
      <c r="F11" s="218"/>
      <c r="G11" s="218"/>
      <c r="H11" s="218"/>
      <c r="I11" s="218"/>
      <c r="J11" s="218"/>
      <c r="K11" s="218"/>
      <c r="L11" s="218"/>
      <c r="M11" s="218"/>
      <c r="N11" s="218"/>
      <c r="O11" s="218"/>
      <c r="P11" s="218"/>
      <c r="Q11" s="218"/>
      <c r="R11" s="218"/>
    </row>
    <row r="12" spans="1:20" ht="15.2" customHeight="1" thickBot="1" x14ac:dyDescent="0.25">
      <c r="A12" s="219" t="s">
        <v>319</v>
      </c>
      <c r="B12" s="220"/>
      <c r="C12" s="220"/>
      <c r="D12" s="220"/>
      <c r="E12" s="220"/>
      <c r="F12" s="220"/>
      <c r="G12" s="220"/>
      <c r="H12" s="220"/>
      <c r="I12" s="220"/>
      <c r="J12" s="220"/>
      <c r="K12" s="220"/>
      <c r="L12" s="220"/>
      <c r="M12" s="220"/>
      <c r="N12" s="220"/>
      <c r="O12" s="220"/>
      <c r="P12" s="220"/>
      <c r="Q12" s="220"/>
      <c r="R12" s="220"/>
    </row>
    <row r="13" spans="1:20" ht="15.2" customHeight="1" thickBot="1" x14ac:dyDescent="0.25">
      <c r="A13" s="217" t="s">
        <v>15</v>
      </c>
      <c r="B13" s="218"/>
      <c r="C13" s="218"/>
      <c r="D13" s="218"/>
      <c r="E13" s="218"/>
      <c r="F13" s="218"/>
      <c r="G13" s="218"/>
      <c r="H13" s="218"/>
      <c r="I13" s="218"/>
      <c r="J13" s="218"/>
      <c r="K13" s="218"/>
      <c r="L13" s="218"/>
      <c r="M13" s="218"/>
      <c r="N13" s="218"/>
      <c r="O13" s="218"/>
      <c r="P13" s="218"/>
      <c r="Q13" s="218"/>
      <c r="R13" s="218"/>
    </row>
    <row r="14" spans="1:20" ht="71.25" customHeight="1" thickBot="1" x14ac:dyDescent="0.25">
      <c r="A14" s="227" t="s">
        <v>320</v>
      </c>
      <c r="B14" s="216"/>
      <c r="C14" s="216"/>
      <c r="D14" s="216"/>
      <c r="E14" s="216"/>
      <c r="F14" s="216"/>
      <c r="G14" s="216"/>
      <c r="H14" s="216"/>
      <c r="I14" s="216"/>
      <c r="J14" s="216"/>
      <c r="K14" s="216"/>
      <c r="L14" s="216"/>
      <c r="M14" s="216"/>
      <c r="N14" s="216"/>
      <c r="O14" s="216"/>
      <c r="P14" s="216"/>
      <c r="Q14" s="216"/>
      <c r="R14" s="216"/>
    </row>
    <row r="15" spans="1:20" ht="19.5" customHeight="1" thickBot="1" x14ac:dyDescent="0.25">
      <c r="A15" s="207" t="s">
        <v>16</v>
      </c>
      <c r="B15" s="208"/>
      <c r="C15" s="208"/>
      <c r="D15" s="208"/>
      <c r="E15" s="208"/>
      <c r="F15" s="208"/>
      <c r="G15" s="209"/>
      <c r="H15" s="209"/>
      <c r="I15" s="209"/>
      <c r="J15" s="209"/>
      <c r="K15" s="209"/>
      <c r="L15" s="209"/>
      <c r="M15" s="209"/>
      <c r="N15" s="209"/>
      <c r="O15" s="209"/>
      <c r="P15" s="209"/>
      <c r="Q15" s="209"/>
      <c r="R15" s="209"/>
    </row>
    <row r="16" spans="1:20" ht="75.75" customHeight="1" x14ac:dyDescent="0.2">
      <c r="A16" s="2" t="s">
        <v>101</v>
      </c>
      <c r="B16" s="2" t="s">
        <v>22</v>
      </c>
      <c r="C16" s="2" t="s">
        <v>102</v>
      </c>
      <c r="D16" s="7" t="s">
        <v>169</v>
      </c>
      <c r="E16" s="12" t="s">
        <v>87</v>
      </c>
      <c r="F16" s="2" t="s">
        <v>67</v>
      </c>
      <c r="G16" s="110" t="s">
        <v>90</v>
      </c>
      <c r="H16" s="110" t="s">
        <v>90</v>
      </c>
      <c r="I16" s="2"/>
      <c r="J16" s="2"/>
      <c r="K16" s="2"/>
      <c r="L16" s="2"/>
      <c r="M16" s="2"/>
      <c r="N16" s="2"/>
      <c r="O16" s="2"/>
      <c r="P16" s="6"/>
      <c r="Q16" s="6"/>
      <c r="R16" s="6"/>
      <c r="S16" s="87">
        <v>1055519784</v>
      </c>
      <c r="T16" s="87">
        <f>+S16*0.07</f>
        <v>73886384.88000001</v>
      </c>
    </row>
    <row r="17" spans="1:19" ht="45" customHeight="1" x14ac:dyDescent="0.2">
      <c r="A17" s="2" t="s">
        <v>103</v>
      </c>
      <c r="B17" s="2" t="s">
        <v>27</v>
      </c>
      <c r="C17" s="4" t="s">
        <v>104</v>
      </c>
      <c r="D17" s="7" t="s">
        <v>169</v>
      </c>
      <c r="E17" s="12" t="s">
        <v>87</v>
      </c>
      <c r="F17" s="2" t="s">
        <v>68</v>
      </c>
      <c r="G17" s="2"/>
      <c r="H17" s="110" t="s">
        <v>90</v>
      </c>
      <c r="I17" s="2"/>
      <c r="J17" s="19"/>
      <c r="K17" s="2"/>
      <c r="L17" s="2"/>
      <c r="M17" s="2"/>
      <c r="N17" s="2"/>
      <c r="O17" s="2"/>
      <c r="P17" s="6"/>
      <c r="Q17" s="6"/>
      <c r="R17" s="4"/>
    </row>
    <row r="18" spans="1:19" ht="58.5" customHeight="1" x14ac:dyDescent="0.2">
      <c r="A18" s="2" t="s">
        <v>35</v>
      </c>
      <c r="B18" s="2" t="s">
        <v>27</v>
      </c>
      <c r="C18" s="4" t="s">
        <v>321</v>
      </c>
      <c r="D18" s="7" t="s">
        <v>169</v>
      </c>
      <c r="E18" s="22" t="s">
        <v>87</v>
      </c>
      <c r="F18" s="23" t="s">
        <v>69</v>
      </c>
      <c r="G18" s="20"/>
      <c r="H18" s="110" t="s">
        <v>90</v>
      </c>
      <c r="I18" s="110" t="s">
        <v>90</v>
      </c>
      <c r="J18" s="20"/>
      <c r="K18" s="2"/>
      <c r="L18" s="1"/>
      <c r="M18" s="1"/>
      <c r="N18" s="1"/>
      <c r="O18" s="1"/>
      <c r="P18" s="1"/>
      <c r="Q18" s="1"/>
      <c r="R18" s="1"/>
    </row>
    <row r="19" spans="1:19" ht="35.25" customHeight="1" x14ac:dyDescent="0.2">
      <c r="A19" s="2" t="s">
        <v>45</v>
      </c>
      <c r="B19" s="2" t="s">
        <v>27</v>
      </c>
      <c r="C19" s="85" t="s">
        <v>104</v>
      </c>
      <c r="D19" s="7" t="s">
        <v>169</v>
      </c>
      <c r="E19" s="15" t="s">
        <v>87</v>
      </c>
      <c r="F19" s="4" t="s">
        <v>68</v>
      </c>
      <c r="G19" s="4"/>
      <c r="H19" s="110" t="s">
        <v>90</v>
      </c>
      <c r="I19" s="4"/>
      <c r="J19" s="4"/>
      <c r="K19" s="4"/>
      <c r="L19" s="4"/>
      <c r="M19" s="4"/>
      <c r="N19" s="4"/>
      <c r="O19" s="4"/>
      <c r="P19" s="4"/>
      <c r="Q19" s="4"/>
      <c r="R19" s="4"/>
    </row>
    <row r="20" spans="1:19" ht="42" customHeight="1" x14ac:dyDescent="0.2">
      <c r="A20" s="2" t="s">
        <v>36</v>
      </c>
      <c r="B20" s="2" t="s">
        <v>27</v>
      </c>
      <c r="C20" s="4" t="s">
        <v>105</v>
      </c>
      <c r="D20" s="7" t="s">
        <v>169</v>
      </c>
      <c r="E20" s="15" t="s">
        <v>87</v>
      </c>
      <c r="F20" s="4" t="s">
        <v>61</v>
      </c>
      <c r="G20" s="4"/>
      <c r="H20" s="4"/>
      <c r="I20" s="110" t="s">
        <v>90</v>
      </c>
      <c r="J20" s="4"/>
      <c r="K20" s="2"/>
      <c r="L20" s="1"/>
      <c r="M20" s="1"/>
      <c r="N20" s="1"/>
      <c r="O20" s="1"/>
      <c r="P20" s="1"/>
      <c r="Q20" s="1"/>
      <c r="R20" s="1"/>
    </row>
    <row r="21" spans="1:19" ht="36.75" customHeight="1" x14ac:dyDescent="0.2">
      <c r="A21" s="2" t="s">
        <v>46</v>
      </c>
      <c r="B21" s="2" t="s">
        <v>27</v>
      </c>
      <c r="C21" s="4" t="s">
        <v>106</v>
      </c>
      <c r="D21" s="7" t="s">
        <v>169</v>
      </c>
      <c r="E21" s="15" t="s">
        <v>87</v>
      </c>
      <c r="F21" s="4" t="s">
        <v>70</v>
      </c>
      <c r="G21" s="4"/>
      <c r="H21" s="4"/>
      <c r="I21" s="4"/>
      <c r="J21" s="110" t="s">
        <v>90</v>
      </c>
      <c r="K21" s="1"/>
      <c r="L21" s="4"/>
      <c r="M21" s="1"/>
      <c r="N21" s="1"/>
      <c r="O21" s="1"/>
      <c r="P21" s="1"/>
      <c r="Q21" s="1"/>
      <c r="R21" s="1"/>
      <c r="S21" s="3" t="s">
        <v>312</v>
      </c>
    </row>
    <row r="22" spans="1:19" ht="50.25" customHeight="1" x14ac:dyDescent="0.2">
      <c r="A22" s="2" t="s">
        <v>37</v>
      </c>
      <c r="B22" s="2" t="s">
        <v>27</v>
      </c>
      <c r="C22" s="4" t="s">
        <v>107</v>
      </c>
      <c r="D22" s="7" t="s">
        <v>169</v>
      </c>
      <c r="E22" s="15" t="s">
        <v>87</v>
      </c>
      <c r="F22" s="4" t="s">
        <v>71</v>
      </c>
      <c r="G22" s="4"/>
      <c r="H22" s="4"/>
      <c r="I22" s="4"/>
      <c r="J22" s="110" t="s">
        <v>90</v>
      </c>
      <c r="K22" s="110" t="s">
        <v>90</v>
      </c>
      <c r="L22" s="110" t="s">
        <v>90</v>
      </c>
      <c r="M22" s="110" t="s">
        <v>90</v>
      </c>
      <c r="N22" s="110" t="s">
        <v>90</v>
      </c>
      <c r="O22" s="110" t="s">
        <v>90</v>
      </c>
      <c r="P22" s="110" t="s">
        <v>90</v>
      </c>
      <c r="Q22" s="110" t="s">
        <v>90</v>
      </c>
      <c r="R22" s="110" t="s">
        <v>90</v>
      </c>
    </row>
    <row r="23" spans="1:19" ht="23.25" customHeight="1" thickBot="1" x14ac:dyDescent="0.25">
      <c r="A23" s="8"/>
      <c r="B23" s="8"/>
      <c r="C23" s="8"/>
      <c r="D23" s="8"/>
      <c r="E23" s="8"/>
      <c r="F23" s="8"/>
      <c r="G23" s="8"/>
      <c r="H23" s="8"/>
      <c r="I23" s="8"/>
      <c r="J23" s="8"/>
      <c r="K23" s="8"/>
      <c r="L23" s="8"/>
      <c r="M23" s="8"/>
      <c r="N23" s="8"/>
      <c r="O23" s="8"/>
      <c r="P23" s="8"/>
      <c r="Q23" s="8"/>
      <c r="R23" s="8"/>
    </row>
    <row r="24" spans="1:19" ht="12.75" thickBot="1" x14ac:dyDescent="0.25">
      <c r="A24" s="210" t="s">
        <v>29</v>
      </c>
      <c r="B24" s="221" t="s">
        <v>56</v>
      </c>
      <c r="C24" s="222"/>
      <c r="D24" s="222"/>
      <c r="E24" s="222"/>
      <c r="F24" s="223" t="s">
        <v>30</v>
      </c>
      <c r="G24" s="108"/>
      <c r="H24" s="226"/>
      <c r="I24" s="226"/>
      <c r="J24" s="226"/>
      <c r="K24" s="226"/>
      <c r="L24" s="226"/>
      <c r="M24" s="226"/>
      <c r="N24" s="226"/>
      <c r="O24" s="226"/>
      <c r="P24" s="226"/>
      <c r="Q24" s="226"/>
      <c r="R24" s="226"/>
    </row>
    <row r="25" spans="1:19" ht="24.75" customHeight="1" thickBot="1" x14ac:dyDescent="0.25">
      <c r="A25" s="211" t="s">
        <v>29</v>
      </c>
      <c r="B25" s="118" t="s">
        <v>21</v>
      </c>
      <c r="C25" s="118" t="s">
        <v>31</v>
      </c>
      <c r="D25" s="118" t="s">
        <v>32</v>
      </c>
      <c r="E25" s="118" t="s">
        <v>33</v>
      </c>
      <c r="F25" s="107"/>
      <c r="G25" s="108" t="s">
        <v>1</v>
      </c>
      <c r="H25" s="108" t="s">
        <v>2</v>
      </c>
      <c r="I25" s="109" t="s">
        <v>3</v>
      </c>
      <c r="J25" s="109" t="s">
        <v>4</v>
      </c>
      <c r="K25" s="109" t="s">
        <v>5</v>
      </c>
      <c r="L25" s="109" t="s">
        <v>6</v>
      </c>
      <c r="M25" s="109" t="s">
        <v>7</v>
      </c>
      <c r="N25" s="109" t="s">
        <v>8</v>
      </c>
      <c r="O25" s="109" t="s">
        <v>9</v>
      </c>
      <c r="P25" s="109" t="s">
        <v>10</v>
      </c>
      <c r="Q25" s="109" t="s">
        <v>11</v>
      </c>
      <c r="R25" s="109" t="s">
        <v>12</v>
      </c>
    </row>
    <row r="26" spans="1:19" ht="21" customHeight="1" thickBot="1" x14ac:dyDescent="0.25">
      <c r="A26" s="212" t="s">
        <v>322</v>
      </c>
      <c r="B26" s="213"/>
      <c r="C26" s="213"/>
      <c r="D26" s="213"/>
      <c r="E26" s="213"/>
      <c r="F26" s="213"/>
      <c r="G26" s="214"/>
      <c r="H26" s="213"/>
      <c r="I26" s="213"/>
      <c r="J26" s="213"/>
      <c r="K26" s="213"/>
      <c r="L26" s="213"/>
      <c r="M26" s="213"/>
      <c r="N26" s="213"/>
      <c r="O26" s="213"/>
      <c r="P26" s="213"/>
      <c r="Q26" s="213"/>
      <c r="R26" s="213"/>
    </row>
    <row r="27" spans="1:19" ht="12.75" thickBot="1" x14ac:dyDescent="0.25">
      <c r="A27" s="217" t="s">
        <v>13</v>
      </c>
      <c r="B27" s="218"/>
      <c r="C27" s="218"/>
      <c r="D27" s="218"/>
      <c r="E27" s="218"/>
      <c r="F27" s="218"/>
      <c r="G27" s="218"/>
      <c r="H27" s="218"/>
      <c r="I27" s="218"/>
      <c r="J27" s="218"/>
      <c r="K27" s="218"/>
      <c r="L27" s="218"/>
      <c r="M27" s="218"/>
      <c r="N27" s="218"/>
      <c r="O27" s="218"/>
      <c r="P27" s="218"/>
      <c r="Q27" s="218"/>
      <c r="R27" s="218"/>
    </row>
    <row r="28" spans="1:19" ht="34.9" customHeight="1" thickBot="1" x14ac:dyDescent="0.25">
      <c r="A28" s="219" t="s">
        <v>323</v>
      </c>
      <c r="B28" s="220"/>
      <c r="C28" s="220"/>
      <c r="D28" s="220"/>
      <c r="E28" s="220"/>
      <c r="F28" s="220"/>
      <c r="G28" s="220"/>
      <c r="H28" s="220"/>
      <c r="I28" s="220"/>
      <c r="J28" s="220"/>
      <c r="K28" s="220"/>
      <c r="L28" s="220"/>
      <c r="M28" s="220"/>
      <c r="N28" s="220"/>
      <c r="O28" s="220"/>
      <c r="P28" s="220"/>
      <c r="Q28" s="220"/>
      <c r="R28" s="220"/>
    </row>
    <row r="29" spans="1:19" ht="12.75" thickBot="1" x14ac:dyDescent="0.25">
      <c r="A29" s="217" t="s">
        <v>14</v>
      </c>
      <c r="B29" s="218"/>
      <c r="C29" s="218"/>
      <c r="D29" s="218"/>
      <c r="E29" s="218"/>
      <c r="F29" s="218"/>
      <c r="G29" s="218"/>
      <c r="H29" s="218"/>
      <c r="I29" s="218"/>
      <c r="J29" s="218"/>
      <c r="K29" s="218"/>
      <c r="L29" s="218"/>
      <c r="M29" s="218"/>
      <c r="N29" s="218"/>
      <c r="O29" s="218"/>
      <c r="P29" s="218"/>
      <c r="Q29" s="218"/>
      <c r="R29" s="218"/>
    </row>
    <row r="30" spans="1:19" ht="12.75" customHeight="1" thickBot="1" x14ac:dyDescent="0.25">
      <c r="A30" s="219" t="s">
        <v>324</v>
      </c>
      <c r="B30" s="220"/>
      <c r="C30" s="220"/>
      <c r="D30" s="220"/>
      <c r="E30" s="220"/>
      <c r="F30" s="220"/>
      <c r="G30" s="220"/>
      <c r="H30" s="220"/>
      <c r="I30" s="220"/>
      <c r="J30" s="220"/>
      <c r="K30" s="220"/>
      <c r="L30" s="220"/>
      <c r="M30" s="220"/>
      <c r="N30" s="220"/>
      <c r="O30" s="220"/>
      <c r="P30" s="220"/>
      <c r="Q30" s="220"/>
      <c r="R30" s="220"/>
    </row>
    <row r="31" spans="1:19" ht="12.75" thickBot="1" x14ac:dyDescent="0.25">
      <c r="A31" s="217" t="s">
        <v>15</v>
      </c>
      <c r="B31" s="218"/>
      <c r="C31" s="218"/>
      <c r="D31" s="218"/>
      <c r="E31" s="218"/>
      <c r="F31" s="218"/>
      <c r="G31" s="218"/>
      <c r="H31" s="218"/>
      <c r="I31" s="218"/>
      <c r="J31" s="218"/>
      <c r="K31" s="218"/>
      <c r="L31" s="218"/>
      <c r="M31" s="218"/>
      <c r="N31" s="218"/>
      <c r="O31" s="218"/>
      <c r="P31" s="218"/>
      <c r="Q31" s="218"/>
      <c r="R31" s="218"/>
    </row>
    <row r="32" spans="1:19" ht="72" customHeight="1" thickBot="1" x14ac:dyDescent="0.25">
      <c r="A32" s="227" t="s">
        <v>325</v>
      </c>
      <c r="B32" s="216"/>
      <c r="C32" s="216"/>
      <c r="D32" s="216"/>
      <c r="E32" s="216"/>
      <c r="F32" s="216"/>
      <c r="G32" s="216"/>
      <c r="H32" s="216"/>
      <c r="I32" s="216"/>
      <c r="J32" s="216"/>
      <c r="K32" s="216"/>
      <c r="L32" s="216"/>
      <c r="M32" s="216"/>
      <c r="N32" s="216"/>
      <c r="O32" s="216"/>
      <c r="P32" s="216"/>
      <c r="Q32" s="216"/>
      <c r="R32" s="216"/>
    </row>
    <row r="33" spans="1:20" ht="12.75" thickBot="1" x14ac:dyDescent="0.25">
      <c r="A33" s="207" t="s">
        <v>16</v>
      </c>
      <c r="B33" s="208"/>
      <c r="C33" s="208"/>
      <c r="D33" s="208"/>
      <c r="E33" s="208"/>
      <c r="F33" s="208"/>
      <c r="G33" s="209"/>
      <c r="H33" s="209"/>
      <c r="I33" s="209"/>
      <c r="J33" s="209"/>
      <c r="K33" s="209"/>
      <c r="L33" s="209"/>
      <c r="M33" s="209"/>
      <c r="N33" s="209"/>
      <c r="O33" s="209"/>
      <c r="P33" s="209"/>
      <c r="Q33" s="209"/>
      <c r="R33" s="209"/>
    </row>
    <row r="34" spans="1:20" ht="63" customHeight="1" x14ac:dyDescent="0.2">
      <c r="A34" s="84" t="s">
        <v>48</v>
      </c>
      <c r="B34" s="2" t="s">
        <v>47</v>
      </c>
      <c r="C34" s="2" t="s">
        <v>102</v>
      </c>
      <c r="D34" s="7" t="s">
        <v>169</v>
      </c>
      <c r="E34" s="12" t="s">
        <v>87</v>
      </c>
      <c r="F34" s="16" t="s">
        <v>326</v>
      </c>
      <c r="G34" s="110" t="s">
        <v>90</v>
      </c>
      <c r="H34" s="110" t="s">
        <v>90</v>
      </c>
      <c r="I34" s="2"/>
      <c r="J34" s="2"/>
      <c r="K34" s="2"/>
      <c r="L34" s="9"/>
      <c r="M34" s="9"/>
      <c r="N34" s="9"/>
      <c r="O34" s="9"/>
      <c r="P34" s="9"/>
      <c r="Q34" s="9"/>
      <c r="R34" s="9"/>
      <c r="S34" s="90">
        <v>1055519600</v>
      </c>
      <c r="T34" s="3">
        <f>+S34*0.07</f>
        <v>73886372</v>
      </c>
    </row>
    <row r="35" spans="1:20" ht="90" customHeight="1" x14ac:dyDescent="0.2">
      <c r="A35" s="2" t="s">
        <v>103</v>
      </c>
      <c r="B35" s="2" t="s">
        <v>27</v>
      </c>
      <c r="C35" s="85" t="s">
        <v>104</v>
      </c>
      <c r="D35" s="7" t="s">
        <v>169</v>
      </c>
      <c r="E35" s="12" t="s">
        <v>87</v>
      </c>
      <c r="F35" s="2" t="s">
        <v>68</v>
      </c>
      <c r="G35" s="2"/>
      <c r="H35" s="110" t="s">
        <v>90</v>
      </c>
      <c r="I35" s="2"/>
      <c r="J35" s="19"/>
      <c r="K35" s="2"/>
      <c r="L35" s="9"/>
      <c r="M35" s="9"/>
      <c r="N35" s="9"/>
      <c r="O35" s="9"/>
      <c r="P35" s="9"/>
      <c r="Q35" s="9"/>
      <c r="R35" s="9"/>
    </row>
    <row r="36" spans="1:20" ht="45" customHeight="1" x14ac:dyDescent="0.2">
      <c r="A36" s="2" t="s">
        <v>35</v>
      </c>
      <c r="B36" s="2" t="s">
        <v>27</v>
      </c>
      <c r="C36" s="85" t="s">
        <v>321</v>
      </c>
      <c r="D36" s="7" t="s">
        <v>169</v>
      </c>
      <c r="E36" s="12" t="s">
        <v>87</v>
      </c>
      <c r="F36" s="2" t="s">
        <v>327</v>
      </c>
      <c r="G36" s="20"/>
      <c r="H36" s="110" t="s">
        <v>90</v>
      </c>
      <c r="I36" s="110" t="s">
        <v>90</v>
      </c>
      <c r="J36" s="20"/>
      <c r="K36" s="2"/>
      <c r="L36" s="9"/>
      <c r="M36" s="9"/>
      <c r="N36" s="9"/>
      <c r="O36" s="9"/>
      <c r="P36" s="9"/>
      <c r="Q36" s="9"/>
      <c r="R36" s="9"/>
    </row>
    <row r="37" spans="1:20" ht="78.75" customHeight="1" x14ac:dyDescent="0.2">
      <c r="A37" s="2" t="s">
        <v>45</v>
      </c>
      <c r="B37" s="2" t="s">
        <v>27</v>
      </c>
      <c r="C37" s="85" t="s">
        <v>104</v>
      </c>
      <c r="D37" s="7" t="s">
        <v>169</v>
      </c>
      <c r="E37" s="12" t="s">
        <v>87</v>
      </c>
      <c r="F37" s="4" t="s">
        <v>68</v>
      </c>
      <c r="G37" s="85"/>
      <c r="H37" s="110" t="s">
        <v>90</v>
      </c>
      <c r="I37" s="85"/>
      <c r="J37" s="85"/>
      <c r="K37" s="85"/>
      <c r="L37" s="9"/>
      <c r="M37" s="9"/>
      <c r="N37" s="9"/>
      <c r="O37" s="9"/>
      <c r="P37" s="9"/>
      <c r="Q37" s="9"/>
      <c r="R37" s="9"/>
    </row>
    <row r="38" spans="1:20" ht="45" customHeight="1" x14ac:dyDescent="0.2">
      <c r="A38" s="2" t="s">
        <v>36</v>
      </c>
      <c r="B38" s="2" t="s">
        <v>27</v>
      </c>
      <c r="C38" s="85" t="s">
        <v>105</v>
      </c>
      <c r="D38" s="7" t="s">
        <v>169</v>
      </c>
      <c r="E38" s="12" t="s">
        <v>87</v>
      </c>
      <c r="F38" s="4" t="s">
        <v>61</v>
      </c>
      <c r="G38" s="85"/>
      <c r="H38" s="85"/>
      <c r="I38" s="110" t="s">
        <v>90</v>
      </c>
      <c r="J38" s="85"/>
      <c r="K38" s="2"/>
      <c r="L38" s="9"/>
      <c r="M38" s="9"/>
      <c r="N38" s="9"/>
      <c r="O38" s="9"/>
      <c r="P38" s="9"/>
      <c r="Q38" s="9"/>
      <c r="R38" s="9"/>
    </row>
    <row r="39" spans="1:20" ht="67.5" customHeight="1" x14ac:dyDescent="0.2">
      <c r="A39" s="2" t="s">
        <v>46</v>
      </c>
      <c r="B39" s="2" t="s">
        <v>27</v>
      </c>
      <c r="C39" s="85" t="s">
        <v>106</v>
      </c>
      <c r="D39" s="7" t="s">
        <v>169</v>
      </c>
      <c r="E39" s="12" t="s">
        <v>87</v>
      </c>
      <c r="F39" s="4" t="s">
        <v>70</v>
      </c>
      <c r="G39" s="85"/>
      <c r="H39" s="85"/>
      <c r="I39" s="85"/>
      <c r="J39" s="110" t="s">
        <v>90</v>
      </c>
      <c r="K39" s="85"/>
      <c r="L39" s="9"/>
      <c r="M39" s="9"/>
      <c r="N39" s="9"/>
      <c r="O39" s="9"/>
      <c r="P39" s="9"/>
      <c r="Q39" s="9"/>
      <c r="R39" s="9"/>
    </row>
    <row r="40" spans="1:20" ht="56.25" customHeight="1" x14ac:dyDescent="0.2">
      <c r="A40" s="2" t="s">
        <v>37</v>
      </c>
      <c r="B40" s="2" t="s">
        <v>27</v>
      </c>
      <c r="C40" s="85" t="s">
        <v>107</v>
      </c>
      <c r="D40" s="7" t="s">
        <v>169</v>
      </c>
      <c r="E40" s="12" t="s">
        <v>87</v>
      </c>
      <c r="F40" s="4" t="s">
        <v>71</v>
      </c>
      <c r="G40" s="85"/>
      <c r="H40" s="85"/>
      <c r="I40" s="85"/>
      <c r="J40" s="110" t="s">
        <v>90</v>
      </c>
      <c r="K40" s="110" t="s">
        <v>90</v>
      </c>
      <c r="L40" s="110" t="s">
        <v>90</v>
      </c>
      <c r="M40" s="110" t="s">
        <v>90</v>
      </c>
      <c r="N40" s="110" t="s">
        <v>90</v>
      </c>
      <c r="O40" s="110" t="s">
        <v>90</v>
      </c>
      <c r="P40" s="110" t="s">
        <v>90</v>
      </c>
      <c r="Q40" s="110" t="s">
        <v>90</v>
      </c>
      <c r="R40" s="110" t="s">
        <v>90</v>
      </c>
    </row>
    <row r="42" spans="1:20" ht="12" thickBot="1" x14ac:dyDescent="0.25"/>
    <row r="43" spans="1:20" ht="12.75" thickBot="1" x14ac:dyDescent="0.25">
      <c r="A43" s="210" t="s">
        <v>29</v>
      </c>
      <c r="B43" s="221" t="s">
        <v>56</v>
      </c>
      <c r="C43" s="222"/>
      <c r="D43" s="222"/>
      <c r="E43" s="222"/>
      <c r="F43" s="223" t="s">
        <v>30</v>
      </c>
      <c r="G43" s="224" t="s">
        <v>0</v>
      </c>
      <c r="H43" s="226"/>
      <c r="I43" s="226"/>
      <c r="J43" s="226"/>
      <c r="K43" s="226"/>
      <c r="L43" s="226"/>
      <c r="M43" s="226"/>
      <c r="N43" s="226"/>
      <c r="O43" s="226"/>
      <c r="P43" s="226"/>
      <c r="Q43" s="226"/>
      <c r="R43" s="226"/>
    </row>
    <row r="44" spans="1:20" ht="24.75" thickBot="1" x14ac:dyDescent="0.25">
      <c r="A44" s="211" t="s">
        <v>29</v>
      </c>
      <c r="B44" s="118" t="s">
        <v>21</v>
      </c>
      <c r="C44" s="118" t="s">
        <v>31</v>
      </c>
      <c r="D44" s="118" t="s">
        <v>32</v>
      </c>
      <c r="E44" s="118" t="s">
        <v>33</v>
      </c>
      <c r="F44" s="107"/>
      <c r="G44" s="225" t="s">
        <v>1</v>
      </c>
      <c r="H44" s="108" t="s">
        <v>2</v>
      </c>
      <c r="I44" s="109" t="s">
        <v>3</v>
      </c>
      <c r="J44" s="109" t="s">
        <v>4</v>
      </c>
      <c r="K44" s="109" t="s">
        <v>5</v>
      </c>
      <c r="L44" s="109" t="s">
        <v>6</v>
      </c>
      <c r="M44" s="109" t="s">
        <v>7</v>
      </c>
      <c r="N44" s="109" t="s">
        <v>8</v>
      </c>
      <c r="O44" s="109" t="s">
        <v>9</v>
      </c>
      <c r="P44" s="109" t="s">
        <v>10</v>
      </c>
      <c r="Q44" s="109" t="s">
        <v>11</v>
      </c>
      <c r="R44" s="109" t="s">
        <v>12</v>
      </c>
    </row>
    <row r="45" spans="1:20" ht="21" customHeight="1" thickBot="1" x14ac:dyDescent="0.25">
      <c r="A45" s="212" t="s">
        <v>328</v>
      </c>
      <c r="B45" s="213"/>
      <c r="C45" s="213"/>
      <c r="D45" s="213"/>
      <c r="E45" s="213"/>
      <c r="F45" s="213"/>
      <c r="G45" s="214"/>
      <c r="H45" s="213"/>
      <c r="I45" s="213"/>
      <c r="J45" s="213"/>
      <c r="K45" s="213"/>
      <c r="L45" s="213"/>
      <c r="M45" s="213"/>
      <c r="N45" s="213"/>
      <c r="O45" s="213"/>
      <c r="P45" s="213"/>
      <c r="Q45" s="213"/>
      <c r="R45" s="213"/>
    </row>
    <row r="46" spans="1:20" ht="12.75" thickBot="1" x14ac:dyDescent="0.25">
      <c r="A46" s="217" t="s">
        <v>13</v>
      </c>
      <c r="B46" s="218"/>
      <c r="C46" s="218"/>
      <c r="D46" s="218"/>
      <c r="E46" s="218"/>
      <c r="F46" s="218"/>
      <c r="G46" s="218"/>
      <c r="H46" s="218"/>
      <c r="I46" s="218"/>
      <c r="J46" s="218"/>
      <c r="K46" s="218"/>
      <c r="L46" s="218"/>
      <c r="M46" s="218"/>
      <c r="N46" s="218"/>
      <c r="O46" s="218"/>
      <c r="P46" s="218"/>
      <c r="Q46" s="218"/>
      <c r="R46" s="218"/>
    </row>
    <row r="47" spans="1:20" ht="12.75" thickBot="1" x14ac:dyDescent="0.25">
      <c r="A47" s="219" t="s">
        <v>49</v>
      </c>
      <c r="B47" s="220"/>
      <c r="C47" s="220"/>
      <c r="D47" s="220"/>
      <c r="E47" s="220"/>
      <c r="F47" s="220"/>
      <c r="G47" s="220"/>
      <c r="H47" s="220"/>
      <c r="I47" s="220"/>
      <c r="J47" s="220"/>
      <c r="K47" s="220"/>
      <c r="L47" s="220"/>
      <c r="M47" s="220"/>
      <c r="N47" s="220"/>
      <c r="O47" s="220"/>
      <c r="P47" s="220"/>
      <c r="Q47" s="220"/>
      <c r="R47" s="220"/>
    </row>
    <row r="48" spans="1:20" ht="12.75" thickBot="1" x14ac:dyDescent="0.25">
      <c r="A48" s="217" t="s">
        <v>14</v>
      </c>
      <c r="B48" s="218"/>
      <c r="C48" s="218"/>
      <c r="D48" s="218"/>
      <c r="E48" s="218"/>
      <c r="F48" s="218"/>
      <c r="G48" s="218"/>
      <c r="H48" s="218"/>
      <c r="I48" s="218"/>
      <c r="J48" s="218"/>
      <c r="K48" s="218"/>
      <c r="L48" s="218"/>
      <c r="M48" s="218"/>
      <c r="N48" s="218"/>
      <c r="O48" s="218"/>
      <c r="P48" s="218"/>
      <c r="Q48" s="218"/>
      <c r="R48" s="218"/>
    </row>
    <row r="49" spans="1:20" ht="15.75" customHeight="1" thickBot="1" x14ac:dyDescent="0.25">
      <c r="A49" s="219" t="s">
        <v>329</v>
      </c>
      <c r="B49" s="220"/>
      <c r="C49" s="220"/>
      <c r="D49" s="220"/>
      <c r="E49" s="220"/>
      <c r="F49" s="220"/>
      <c r="G49" s="220"/>
      <c r="H49" s="220"/>
      <c r="I49" s="220"/>
      <c r="J49" s="220"/>
      <c r="K49" s="220"/>
      <c r="L49" s="220"/>
      <c r="M49" s="220"/>
      <c r="N49" s="220"/>
      <c r="O49" s="220"/>
      <c r="P49" s="220"/>
      <c r="Q49" s="220"/>
      <c r="R49" s="220"/>
    </row>
    <row r="50" spans="1:20" ht="12.75" thickBot="1" x14ac:dyDescent="0.25">
      <c r="A50" s="217" t="s">
        <v>15</v>
      </c>
      <c r="B50" s="218"/>
      <c r="C50" s="218"/>
      <c r="D50" s="218"/>
      <c r="E50" s="218"/>
      <c r="F50" s="218"/>
      <c r="G50" s="218"/>
      <c r="H50" s="218"/>
      <c r="I50" s="218"/>
      <c r="J50" s="218"/>
      <c r="K50" s="218"/>
      <c r="L50" s="218"/>
      <c r="M50" s="218"/>
      <c r="N50" s="218"/>
      <c r="O50" s="218"/>
      <c r="P50" s="218"/>
      <c r="Q50" s="218"/>
      <c r="R50" s="218"/>
    </row>
    <row r="51" spans="1:20" ht="26.25" customHeight="1" thickBot="1" x14ac:dyDescent="0.25">
      <c r="A51" s="215" t="s">
        <v>360</v>
      </c>
      <c r="B51" s="216"/>
      <c r="C51" s="216"/>
      <c r="D51" s="216"/>
      <c r="E51" s="216"/>
      <c r="F51" s="216"/>
      <c r="G51" s="216"/>
      <c r="H51" s="216"/>
      <c r="I51" s="216"/>
      <c r="J51" s="216"/>
      <c r="K51" s="216"/>
      <c r="L51" s="216"/>
      <c r="M51" s="216"/>
      <c r="N51" s="216"/>
      <c r="O51" s="216"/>
      <c r="P51" s="216"/>
      <c r="Q51" s="216"/>
      <c r="R51" s="216"/>
    </row>
    <row r="52" spans="1:20" ht="12.75" thickBot="1" x14ac:dyDescent="0.25">
      <c r="A52" s="207" t="s">
        <v>16</v>
      </c>
      <c r="B52" s="208"/>
      <c r="C52" s="208"/>
      <c r="D52" s="208"/>
      <c r="E52" s="208"/>
      <c r="F52" s="208"/>
      <c r="G52" s="209"/>
      <c r="H52" s="209"/>
      <c r="I52" s="209"/>
      <c r="J52" s="209"/>
      <c r="K52" s="209"/>
      <c r="L52" s="209"/>
      <c r="M52" s="209"/>
      <c r="N52" s="209"/>
      <c r="O52" s="209"/>
      <c r="P52" s="209"/>
      <c r="Q52" s="209"/>
      <c r="R52" s="209"/>
    </row>
    <row r="53" spans="1:20" s="94" customFormat="1" ht="33.75" customHeight="1" x14ac:dyDescent="0.2">
      <c r="A53" s="84" t="s">
        <v>371</v>
      </c>
      <c r="B53" s="84" t="s">
        <v>331</v>
      </c>
      <c r="C53" s="103" t="s">
        <v>73</v>
      </c>
      <c r="D53" s="92" t="s">
        <v>330</v>
      </c>
      <c r="E53" s="103" t="s">
        <v>66</v>
      </c>
      <c r="F53" s="84" t="s">
        <v>75</v>
      </c>
      <c r="G53" s="119" t="s">
        <v>90</v>
      </c>
      <c r="H53" s="119" t="s">
        <v>90</v>
      </c>
      <c r="I53" s="119" t="s">
        <v>90</v>
      </c>
      <c r="J53" s="119" t="s">
        <v>90</v>
      </c>
      <c r="K53" s="119" t="s">
        <v>90</v>
      </c>
      <c r="L53" s="119" t="s">
        <v>90</v>
      </c>
      <c r="M53" s="119" t="s">
        <v>90</v>
      </c>
      <c r="N53" s="119" t="s">
        <v>90</v>
      </c>
      <c r="O53" s="119" t="s">
        <v>90</v>
      </c>
      <c r="P53" s="119" t="s">
        <v>90</v>
      </c>
      <c r="Q53" s="119" t="s">
        <v>90</v>
      </c>
      <c r="R53" s="119">
        <v>1</v>
      </c>
      <c r="S53" s="97" t="s">
        <v>315</v>
      </c>
      <c r="T53" s="93"/>
    </row>
    <row r="54" spans="1:20" s="94" customFormat="1" ht="56.25" customHeight="1" x14ac:dyDescent="0.2">
      <c r="A54" s="84" t="s">
        <v>50</v>
      </c>
      <c r="B54" s="84" t="s">
        <v>361</v>
      </c>
      <c r="C54" s="103" t="s">
        <v>73</v>
      </c>
      <c r="D54" s="92" t="s">
        <v>330</v>
      </c>
      <c r="E54" s="103" t="s">
        <v>66</v>
      </c>
      <c r="F54" s="84" t="s">
        <v>76</v>
      </c>
      <c r="G54" s="120"/>
      <c r="H54" s="120"/>
      <c r="I54" s="119" t="s">
        <v>90</v>
      </c>
      <c r="J54" s="119" t="s">
        <v>90</v>
      </c>
      <c r="K54" s="119" t="s">
        <v>90</v>
      </c>
      <c r="L54" s="119" t="s">
        <v>90</v>
      </c>
      <c r="M54" s="119" t="s">
        <v>90</v>
      </c>
      <c r="N54" s="119" t="s">
        <v>90</v>
      </c>
      <c r="O54" s="119" t="s">
        <v>90</v>
      </c>
      <c r="P54" s="119" t="s">
        <v>90</v>
      </c>
      <c r="Q54" s="119" t="s">
        <v>90</v>
      </c>
      <c r="R54" s="119" t="s">
        <v>90</v>
      </c>
      <c r="S54" s="93"/>
      <c r="T54" s="93"/>
    </row>
    <row r="55" spans="1:20" s="94" customFormat="1" ht="56.25" customHeight="1" x14ac:dyDescent="0.2">
      <c r="A55" s="91" t="s">
        <v>38</v>
      </c>
      <c r="B55" s="84" t="s">
        <v>39</v>
      </c>
      <c r="C55" s="103" t="s">
        <v>73</v>
      </c>
      <c r="D55" s="92" t="s">
        <v>330</v>
      </c>
      <c r="E55" s="103" t="s">
        <v>66</v>
      </c>
      <c r="F55" s="84" t="s">
        <v>77</v>
      </c>
      <c r="G55" s="120"/>
      <c r="H55" s="120"/>
      <c r="I55" s="119" t="s">
        <v>90</v>
      </c>
      <c r="J55" s="119" t="s">
        <v>90</v>
      </c>
      <c r="K55" s="119" t="s">
        <v>90</v>
      </c>
      <c r="L55" s="119" t="s">
        <v>90</v>
      </c>
      <c r="M55" s="119" t="s">
        <v>90</v>
      </c>
      <c r="N55" s="119" t="s">
        <v>90</v>
      </c>
      <c r="O55" s="119" t="s">
        <v>90</v>
      </c>
      <c r="P55" s="119" t="s">
        <v>90</v>
      </c>
      <c r="Q55" s="119" t="s">
        <v>90</v>
      </c>
      <c r="R55" s="119" t="s">
        <v>90</v>
      </c>
      <c r="S55" s="93"/>
      <c r="T55" s="93"/>
    </row>
    <row r="56" spans="1:20" s="94" customFormat="1" ht="67.5" customHeight="1" x14ac:dyDescent="0.2">
      <c r="A56" s="91" t="s">
        <v>51</v>
      </c>
      <c r="B56" s="84" t="s">
        <v>40</v>
      </c>
      <c r="C56" s="103" t="s">
        <v>74</v>
      </c>
      <c r="D56" s="92" t="s">
        <v>330</v>
      </c>
      <c r="E56" s="103" t="s">
        <v>66</v>
      </c>
      <c r="F56" s="84" t="s">
        <v>78</v>
      </c>
      <c r="G56" s="119" t="s">
        <v>90</v>
      </c>
      <c r="H56" s="119" t="s">
        <v>90</v>
      </c>
      <c r="I56" s="119" t="s">
        <v>90</v>
      </c>
      <c r="J56" s="119" t="s">
        <v>90</v>
      </c>
      <c r="K56" s="119" t="s">
        <v>90</v>
      </c>
      <c r="L56" s="119" t="s">
        <v>90</v>
      </c>
      <c r="M56" s="119" t="s">
        <v>90</v>
      </c>
      <c r="N56" s="119" t="s">
        <v>90</v>
      </c>
      <c r="O56" s="119" t="s">
        <v>90</v>
      </c>
      <c r="P56" s="119" t="s">
        <v>90</v>
      </c>
      <c r="Q56" s="119" t="s">
        <v>90</v>
      </c>
      <c r="R56" s="119" t="s">
        <v>90</v>
      </c>
      <c r="S56" s="93"/>
      <c r="T56" s="93"/>
    </row>
    <row r="57" spans="1:20" s="94" customFormat="1" x14ac:dyDescent="0.2"/>
    <row r="58" spans="1:20" ht="12" thickBot="1" x14ac:dyDescent="0.25"/>
    <row r="59" spans="1:20" ht="12.75" thickBot="1" x14ac:dyDescent="0.25">
      <c r="A59" s="210" t="s">
        <v>29</v>
      </c>
      <c r="B59" s="221" t="s">
        <v>56</v>
      </c>
      <c r="C59" s="222"/>
      <c r="D59" s="222"/>
      <c r="E59" s="222"/>
      <c r="F59" s="223" t="s">
        <v>30</v>
      </c>
      <c r="G59" s="224" t="s">
        <v>0</v>
      </c>
      <c r="H59" s="226"/>
      <c r="I59" s="226"/>
      <c r="J59" s="226"/>
      <c r="K59" s="226"/>
      <c r="L59" s="226"/>
      <c r="M59" s="226"/>
      <c r="N59" s="226"/>
      <c r="O59" s="226"/>
      <c r="P59" s="226"/>
      <c r="Q59" s="226"/>
      <c r="R59" s="226"/>
    </row>
    <row r="60" spans="1:20" ht="24.75" thickBot="1" x14ac:dyDescent="0.25">
      <c r="A60" s="211" t="s">
        <v>29</v>
      </c>
      <c r="B60" s="118" t="s">
        <v>21</v>
      </c>
      <c r="C60" s="118" t="s">
        <v>31</v>
      </c>
      <c r="D60" s="118" t="s">
        <v>32</v>
      </c>
      <c r="E60" s="118" t="s">
        <v>33</v>
      </c>
      <c r="F60" s="107"/>
      <c r="G60" s="225" t="s">
        <v>1</v>
      </c>
      <c r="H60" s="108" t="s">
        <v>2</v>
      </c>
      <c r="I60" s="109" t="s">
        <v>3</v>
      </c>
      <c r="J60" s="109" t="s">
        <v>4</v>
      </c>
      <c r="K60" s="109" t="s">
        <v>5</v>
      </c>
      <c r="L60" s="109" t="s">
        <v>6</v>
      </c>
      <c r="M60" s="109" t="s">
        <v>7</v>
      </c>
      <c r="N60" s="109" t="s">
        <v>8</v>
      </c>
      <c r="O60" s="109" t="s">
        <v>9</v>
      </c>
      <c r="P60" s="109" t="s">
        <v>10</v>
      </c>
      <c r="Q60" s="109" t="s">
        <v>11</v>
      </c>
      <c r="R60" s="109" t="s">
        <v>12</v>
      </c>
    </row>
    <row r="61" spans="1:20" ht="24.75" customHeight="1" thickBot="1" x14ac:dyDescent="0.25">
      <c r="A61" s="212" t="s">
        <v>340</v>
      </c>
      <c r="B61" s="213"/>
      <c r="C61" s="213"/>
      <c r="D61" s="213"/>
      <c r="E61" s="213"/>
      <c r="F61" s="213"/>
      <c r="G61" s="214"/>
      <c r="H61" s="213"/>
      <c r="I61" s="213"/>
      <c r="J61" s="213"/>
      <c r="K61" s="213"/>
      <c r="L61" s="213"/>
      <c r="M61" s="213"/>
      <c r="N61" s="213"/>
      <c r="O61" s="213"/>
      <c r="P61" s="213"/>
      <c r="Q61" s="213"/>
      <c r="R61" s="213"/>
    </row>
    <row r="62" spans="1:20" ht="12.75" thickBot="1" x14ac:dyDescent="0.25">
      <c r="A62" s="217" t="s">
        <v>13</v>
      </c>
      <c r="B62" s="218"/>
      <c r="C62" s="218"/>
      <c r="D62" s="218"/>
      <c r="E62" s="218"/>
      <c r="F62" s="218"/>
      <c r="G62" s="218"/>
      <c r="H62" s="218"/>
      <c r="I62" s="218"/>
      <c r="J62" s="218"/>
      <c r="K62" s="218"/>
      <c r="L62" s="218"/>
      <c r="M62" s="218"/>
      <c r="N62" s="218"/>
      <c r="O62" s="218"/>
      <c r="P62" s="218"/>
      <c r="Q62" s="218"/>
      <c r="R62" s="218"/>
    </row>
    <row r="63" spans="1:20" ht="11.25" customHeight="1" thickBot="1" x14ac:dyDescent="0.25">
      <c r="A63" s="219" t="s">
        <v>333</v>
      </c>
      <c r="B63" s="220"/>
      <c r="C63" s="220"/>
      <c r="D63" s="220"/>
      <c r="E63" s="220"/>
      <c r="F63" s="220"/>
      <c r="G63" s="220"/>
      <c r="H63" s="220"/>
      <c r="I63" s="220"/>
      <c r="J63" s="220"/>
      <c r="K63" s="220"/>
      <c r="L63" s="220"/>
      <c r="M63" s="220"/>
      <c r="N63" s="220"/>
      <c r="O63" s="220"/>
      <c r="P63" s="220"/>
      <c r="Q63" s="220"/>
      <c r="R63" s="220"/>
    </row>
    <row r="64" spans="1:20" ht="12.75" thickBot="1" x14ac:dyDescent="0.25">
      <c r="A64" s="217" t="s">
        <v>14</v>
      </c>
      <c r="B64" s="218"/>
      <c r="C64" s="218"/>
      <c r="D64" s="218"/>
      <c r="E64" s="218"/>
      <c r="F64" s="218"/>
      <c r="G64" s="218"/>
      <c r="H64" s="218"/>
      <c r="I64" s="218"/>
      <c r="J64" s="218"/>
      <c r="K64" s="218"/>
      <c r="L64" s="218"/>
      <c r="M64" s="218"/>
      <c r="N64" s="218"/>
      <c r="O64" s="218"/>
      <c r="P64" s="218"/>
      <c r="Q64" s="218"/>
      <c r="R64" s="218"/>
    </row>
    <row r="65" spans="1:20" ht="12.75" customHeight="1" thickBot="1" x14ac:dyDescent="0.25">
      <c r="A65" s="219" t="s">
        <v>334</v>
      </c>
      <c r="B65" s="220"/>
      <c r="C65" s="220"/>
      <c r="D65" s="220"/>
      <c r="E65" s="220"/>
      <c r="F65" s="220"/>
      <c r="G65" s="220"/>
      <c r="H65" s="220"/>
      <c r="I65" s="220"/>
      <c r="J65" s="220"/>
      <c r="K65" s="220"/>
      <c r="L65" s="220"/>
      <c r="M65" s="220"/>
      <c r="N65" s="220"/>
      <c r="O65" s="220"/>
      <c r="P65" s="220"/>
      <c r="Q65" s="220"/>
      <c r="R65" s="220"/>
    </row>
    <row r="66" spans="1:20" ht="12.75" thickBot="1" x14ac:dyDescent="0.25">
      <c r="A66" s="217" t="s">
        <v>89</v>
      </c>
      <c r="B66" s="218"/>
      <c r="C66" s="218"/>
      <c r="D66" s="218"/>
      <c r="E66" s="218"/>
      <c r="F66" s="218"/>
      <c r="G66" s="218"/>
      <c r="H66" s="218"/>
      <c r="I66" s="218"/>
      <c r="J66" s="218"/>
      <c r="K66" s="218"/>
      <c r="L66" s="218"/>
      <c r="M66" s="218"/>
      <c r="N66" s="218"/>
      <c r="O66" s="218"/>
      <c r="P66" s="218"/>
      <c r="Q66" s="218"/>
      <c r="R66" s="218"/>
    </row>
    <row r="67" spans="1:20" ht="66.75" customHeight="1" thickBot="1" x14ac:dyDescent="0.25">
      <c r="A67" s="227" t="s">
        <v>339</v>
      </c>
      <c r="B67" s="216"/>
      <c r="C67" s="216"/>
      <c r="D67" s="216"/>
      <c r="E67" s="216"/>
      <c r="F67" s="216"/>
      <c r="G67" s="216"/>
      <c r="H67" s="216"/>
      <c r="I67" s="216"/>
      <c r="J67" s="216"/>
      <c r="K67" s="216"/>
      <c r="L67" s="216"/>
      <c r="M67" s="216"/>
      <c r="N67" s="216"/>
      <c r="O67" s="216"/>
      <c r="P67" s="216"/>
      <c r="Q67" s="216"/>
      <c r="R67" s="216"/>
    </row>
    <row r="68" spans="1:20" ht="21" customHeight="1" thickBot="1" x14ac:dyDescent="0.25">
      <c r="A68" s="207" t="s">
        <v>16</v>
      </c>
      <c r="B68" s="208"/>
      <c r="C68" s="208"/>
      <c r="D68" s="208"/>
      <c r="E68" s="208"/>
      <c r="F68" s="208"/>
      <c r="G68" s="209"/>
      <c r="H68" s="209"/>
      <c r="I68" s="209"/>
      <c r="J68" s="209"/>
      <c r="K68" s="209"/>
      <c r="L68" s="209"/>
      <c r="M68" s="209"/>
      <c r="N68" s="209"/>
      <c r="O68" s="209"/>
      <c r="P68" s="209"/>
      <c r="Q68" s="209"/>
      <c r="R68" s="209"/>
    </row>
    <row r="69" spans="1:20" s="94" customFormat="1" ht="32.25" customHeight="1" x14ac:dyDescent="0.2">
      <c r="A69" s="91" t="s">
        <v>41</v>
      </c>
      <c r="B69" s="84" t="s">
        <v>57</v>
      </c>
      <c r="C69" s="84" t="s">
        <v>79</v>
      </c>
      <c r="D69" s="92" t="s">
        <v>72</v>
      </c>
      <c r="E69" s="84" t="s">
        <v>86</v>
      </c>
      <c r="F69" s="84" t="s">
        <v>81</v>
      </c>
      <c r="G69" s="110" t="s">
        <v>90</v>
      </c>
      <c r="H69" s="110" t="s">
        <v>90</v>
      </c>
      <c r="I69" s="110" t="s">
        <v>90</v>
      </c>
      <c r="J69" s="93"/>
      <c r="K69" s="93"/>
      <c r="L69" s="93"/>
      <c r="M69" s="93"/>
      <c r="N69" s="93"/>
      <c r="O69" s="93"/>
      <c r="P69" s="93"/>
      <c r="Q69" s="93"/>
      <c r="R69" s="93"/>
    </row>
    <row r="70" spans="1:20" s="94" customFormat="1" ht="37.5" customHeight="1" x14ac:dyDescent="0.2">
      <c r="A70" s="91" t="s">
        <v>42</v>
      </c>
      <c r="B70" s="84" t="s">
        <v>57</v>
      </c>
      <c r="C70" s="84" t="s">
        <v>79</v>
      </c>
      <c r="D70" s="92" t="s">
        <v>72</v>
      </c>
      <c r="E70" s="84" t="s">
        <v>86</v>
      </c>
      <c r="F70" s="84" t="s">
        <v>82</v>
      </c>
      <c r="G70" s="110" t="s">
        <v>90</v>
      </c>
      <c r="H70" s="110" t="s">
        <v>90</v>
      </c>
      <c r="I70" s="110" t="s">
        <v>90</v>
      </c>
      <c r="J70" s="93"/>
      <c r="K70" s="93"/>
      <c r="L70" s="93"/>
      <c r="M70" s="93"/>
      <c r="N70" s="93"/>
      <c r="O70" s="93"/>
      <c r="P70" s="93"/>
      <c r="Q70" s="93"/>
      <c r="R70" s="93"/>
    </row>
    <row r="71" spans="1:20" s="94" customFormat="1" ht="43.5" customHeight="1" x14ac:dyDescent="0.2">
      <c r="A71" s="91" t="s">
        <v>297</v>
      </c>
      <c r="B71" s="84" t="s">
        <v>58</v>
      </c>
      <c r="C71" s="84" t="s">
        <v>79</v>
      </c>
      <c r="D71" s="92" t="s">
        <v>72</v>
      </c>
      <c r="E71" s="84" t="s">
        <v>86</v>
      </c>
      <c r="F71" s="84" t="s">
        <v>83</v>
      </c>
      <c r="G71" s="110" t="s">
        <v>90</v>
      </c>
      <c r="H71" s="110" t="s">
        <v>90</v>
      </c>
      <c r="I71" s="110" t="s">
        <v>90</v>
      </c>
      <c r="J71" s="93"/>
      <c r="K71" s="93"/>
      <c r="L71" s="93"/>
      <c r="M71" s="93"/>
      <c r="N71" s="93"/>
      <c r="O71" s="93"/>
      <c r="P71" s="93"/>
      <c r="Q71" s="93"/>
      <c r="R71" s="93"/>
      <c r="S71" s="95" t="s">
        <v>299</v>
      </c>
    </row>
    <row r="72" spans="1:20" s="94" customFormat="1" ht="75" customHeight="1" x14ac:dyDescent="0.2">
      <c r="A72" s="91" t="s">
        <v>337</v>
      </c>
      <c r="B72" s="84" t="s">
        <v>298</v>
      </c>
      <c r="C72" s="84" t="s">
        <v>294</v>
      </c>
      <c r="D72" s="96" t="s">
        <v>295</v>
      </c>
      <c r="E72" s="84" t="s">
        <v>86</v>
      </c>
      <c r="F72" s="84" t="s">
        <v>296</v>
      </c>
      <c r="G72" s="110" t="s">
        <v>90</v>
      </c>
      <c r="H72" s="110" t="s">
        <v>90</v>
      </c>
      <c r="I72" s="110" t="s">
        <v>90</v>
      </c>
      <c r="J72" s="110" t="s">
        <v>90</v>
      </c>
      <c r="K72" s="110" t="s">
        <v>90</v>
      </c>
      <c r="L72" s="110" t="s">
        <v>90</v>
      </c>
      <c r="M72" s="110" t="s">
        <v>90</v>
      </c>
      <c r="N72" s="110" t="s">
        <v>90</v>
      </c>
      <c r="O72" s="110" t="s">
        <v>90</v>
      </c>
      <c r="P72" s="110" t="s">
        <v>90</v>
      </c>
      <c r="Q72" s="110"/>
      <c r="R72" s="110"/>
      <c r="S72" s="95" t="s">
        <v>300</v>
      </c>
    </row>
    <row r="73" spans="1:20" s="94" customFormat="1" ht="29.25" customHeight="1" x14ac:dyDescent="0.2">
      <c r="A73" s="91" t="s">
        <v>338</v>
      </c>
      <c r="B73" s="84" t="s">
        <v>301</v>
      </c>
      <c r="C73" s="84" t="s">
        <v>303</v>
      </c>
      <c r="D73" s="96" t="s">
        <v>295</v>
      </c>
      <c r="E73" s="84" t="s">
        <v>86</v>
      </c>
      <c r="F73" s="84" t="s">
        <v>296</v>
      </c>
      <c r="G73" s="110" t="s">
        <v>90</v>
      </c>
      <c r="H73" s="110" t="s">
        <v>90</v>
      </c>
      <c r="I73" s="110" t="s">
        <v>90</v>
      </c>
      <c r="J73" s="110"/>
      <c r="K73" s="110"/>
      <c r="L73" s="110"/>
      <c r="M73" s="110"/>
      <c r="N73" s="110"/>
      <c r="O73" s="110"/>
      <c r="P73" s="110"/>
      <c r="Q73" s="110"/>
      <c r="R73" s="110"/>
      <c r="S73" s="95" t="s">
        <v>305</v>
      </c>
    </row>
    <row r="74" spans="1:20" s="94" customFormat="1" ht="45" x14ac:dyDescent="0.2">
      <c r="A74" s="91" t="s">
        <v>335</v>
      </c>
      <c r="B74" s="84" t="s">
        <v>336</v>
      </c>
      <c r="C74" s="84" t="s">
        <v>302</v>
      </c>
      <c r="D74" s="96" t="s">
        <v>295</v>
      </c>
      <c r="E74" s="84" t="s">
        <v>86</v>
      </c>
      <c r="F74" s="84" t="s">
        <v>296</v>
      </c>
      <c r="G74" s="110" t="s">
        <v>90</v>
      </c>
      <c r="H74" s="110" t="s">
        <v>90</v>
      </c>
      <c r="I74" s="110" t="s">
        <v>90</v>
      </c>
      <c r="J74" s="110" t="s">
        <v>90</v>
      </c>
      <c r="K74" s="110"/>
      <c r="L74" s="110"/>
      <c r="M74" s="110"/>
      <c r="N74" s="110"/>
      <c r="O74" s="110"/>
      <c r="P74" s="110"/>
      <c r="Q74" s="110"/>
      <c r="R74" s="110"/>
      <c r="S74" s="97" t="s">
        <v>304</v>
      </c>
    </row>
    <row r="75" spans="1:20" s="94" customFormat="1" ht="33.75" x14ac:dyDescent="0.2">
      <c r="A75" s="98" t="s">
        <v>52</v>
      </c>
      <c r="B75" s="99" t="s">
        <v>54</v>
      </c>
      <c r="C75" s="99" t="s">
        <v>79</v>
      </c>
      <c r="D75" s="100" t="s">
        <v>72</v>
      </c>
      <c r="E75" s="99" t="s">
        <v>86</v>
      </c>
      <c r="F75" s="99" t="s">
        <v>84</v>
      </c>
      <c r="G75" s="110" t="s">
        <v>90</v>
      </c>
      <c r="H75" s="101"/>
      <c r="I75" s="101"/>
      <c r="J75" s="101"/>
      <c r="K75" s="101"/>
      <c r="L75" s="101"/>
      <c r="M75" s="101"/>
      <c r="N75" s="101"/>
      <c r="O75" s="101"/>
      <c r="P75" s="101"/>
      <c r="Q75" s="101"/>
      <c r="R75" s="101"/>
      <c r="S75" s="102"/>
      <c r="T75" s="102"/>
    </row>
    <row r="76" spans="1:20" s="94" customFormat="1" ht="33.75" x14ac:dyDescent="0.2">
      <c r="A76" s="91" t="s">
        <v>53</v>
      </c>
      <c r="B76" s="84" t="s">
        <v>55</v>
      </c>
      <c r="C76" s="84" t="s">
        <v>80</v>
      </c>
      <c r="D76" s="103" t="s">
        <v>72</v>
      </c>
      <c r="E76" s="84" t="s">
        <v>86</v>
      </c>
      <c r="F76" s="84" t="s">
        <v>85</v>
      </c>
      <c r="G76" s="93"/>
      <c r="H76" s="110" t="s">
        <v>90</v>
      </c>
      <c r="I76" s="110" t="s">
        <v>90</v>
      </c>
      <c r="J76" s="93"/>
      <c r="K76" s="93"/>
      <c r="L76" s="93"/>
      <c r="M76" s="93"/>
      <c r="N76" s="93"/>
      <c r="O76" s="93"/>
      <c r="P76" s="93"/>
      <c r="Q76" s="93"/>
      <c r="R76" s="93"/>
      <c r="S76" s="103" t="s">
        <v>316</v>
      </c>
      <c r="T76" s="93"/>
    </row>
    <row r="77" spans="1:20" ht="42.75" customHeight="1" x14ac:dyDescent="0.2"/>
    <row r="79" spans="1:20" ht="12" thickBot="1" x14ac:dyDescent="0.25"/>
    <row r="80" spans="1:20" ht="12.75" customHeight="1" thickBot="1" x14ac:dyDescent="0.25">
      <c r="A80" s="210" t="s">
        <v>29</v>
      </c>
      <c r="B80" s="221" t="s">
        <v>56</v>
      </c>
      <c r="C80" s="222"/>
      <c r="D80" s="222"/>
      <c r="E80" s="222"/>
      <c r="F80" s="223" t="s">
        <v>30</v>
      </c>
      <c r="G80" s="224" t="s">
        <v>0</v>
      </c>
      <c r="H80" s="226"/>
      <c r="I80" s="226"/>
      <c r="J80" s="226"/>
      <c r="K80" s="226"/>
      <c r="L80" s="226"/>
      <c r="M80" s="226"/>
      <c r="N80" s="226"/>
      <c r="O80" s="226"/>
      <c r="P80" s="226"/>
      <c r="Q80" s="226"/>
      <c r="R80" s="226"/>
    </row>
    <row r="81" spans="1:20" ht="24.75" thickBot="1" x14ac:dyDescent="0.25">
      <c r="A81" s="211" t="s">
        <v>29</v>
      </c>
      <c r="B81" s="118" t="s">
        <v>21</v>
      </c>
      <c r="C81" s="118" t="s">
        <v>31</v>
      </c>
      <c r="D81" s="118" t="s">
        <v>32</v>
      </c>
      <c r="E81" s="118" t="s">
        <v>33</v>
      </c>
      <c r="F81" s="107"/>
      <c r="G81" s="225" t="s">
        <v>1</v>
      </c>
      <c r="H81" s="108" t="s">
        <v>2</v>
      </c>
      <c r="I81" s="109" t="s">
        <v>3</v>
      </c>
      <c r="J81" s="109" t="s">
        <v>4</v>
      </c>
      <c r="K81" s="109" t="s">
        <v>5</v>
      </c>
      <c r="L81" s="109" t="s">
        <v>6</v>
      </c>
      <c r="M81" s="109" t="s">
        <v>7</v>
      </c>
      <c r="N81" s="109" t="s">
        <v>8</v>
      </c>
      <c r="O81" s="109" t="s">
        <v>9</v>
      </c>
      <c r="P81" s="109" t="s">
        <v>10</v>
      </c>
      <c r="Q81" s="109" t="s">
        <v>11</v>
      </c>
      <c r="R81" s="109" t="s">
        <v>12</v>
      </c>
      <c r="S81" s="231" t="s">
        <v>306</v>
      </c>
      <c r="T81" s="231" t="s">
        <v>307</v>
      </c>
    </row>
    <row r="82" spans="1:20" ht="15" customHeight="1" thickBot="1" x14ac:dyDescent="0.25">
      <c r="A82" s="236" t="s">
        <v>332</v>
      </c>
      <c r="B82" s="213"/>
      <c r="C82" s="213"/>
      <c r="D82" s="213"/>
      <c r="E82" s="213"/>
      <c r="F82" s="213"/>
      <c r="G82" s="214"/>
      <c r="H82" s="213"/>
      <c r="I82" s="213"/>
      <c r="J82" s="213"/>
      <c r="K82" s="213"/>
      <c r="L82" s="213"/>
      <c r="M82" s="213"/>
      <c r="N82" s="213"/>
      <c r="O82" s="213"/>
      <c r="P82" s="213"/>
      <c r="Q82" s="213"/>
      <c r="R82" s="213"/>
      <c r="S82" s="232"/>
      <c r="T82" s="232"/>
    </row>
    <row r="83" spans="1:20" ht="12.75" thickBot="1" x14ac:dyDescent="0.25">
      <c r="A83" s="217" t="s">
        <v>13</v>
      </c>
      <c r="B83" s="218"/>
      <c r="C83" s="218"/>
      <c r="D83" s="218"/>
      <c r="E83" s="218"/>
      <c r="F83" s="218"/>
      <c r="G83" s="218"/>
      <c r="H83" s="218"/>
      <c r="I83" s="218"/>
      <c r="J83" s="218"/>
      <c r="K83" s="218"/>
      <c r="L83" s="218"/>
      <c r="M83" s="218"/>
      <c r="N83" s="218"/>
      <c r="O83" s="218"/>
      <c r="P83" s="218"/>
      <c r="Q83" s="218"/>
      <c r="R83" s="218"/>
    </row>
    <row r="84" spans="1:20" ht="15" customHeight="1" thickBot="1" x14ac:dyDescent="0.25">
      <c r="A84" s="219" t="s">
        <v>317</v>
      </c>
      <c r="B84" s="220"/>
      <c r="C84" s="220"/>
      <c r="D84" s="220"/>
      <c r="E84" s="220"/>
      <c r="F84" s="220"/>
      <c r="G84" s="220"/>
      <c r="H84" s="220"/>
      <c r="I84" s="220"/>
      <c r="J84" s="220"/>
      <c r="K84" s="220"/>
      <c r="L84" s="220"/>
      <c r="M84" s="220"/>
      <c r="N84" s="220"/>
      <c r="O84" s="220"/>
      <c r="P84" s="220"/>
      <c r="Q84" s="220"/>
      <c r="R84" s="220"/>
    </row>
    <row r="85" spans="1:20" ht="12.75" thickBot="1" x14ac:dyDescent="0.25">
      <c r="A85" s="217" t="s">
        <v>14</v>
      </c>
      <c r="B85" s="218"/>
      <c r="C85" s="218"/>
      <c r="D85" s="218"/>
      <c r="E85" s="218"/>
      <c r="F85" s="218"/>
      <c r="G85" s="218"/>
      <c r="H85" s="218"/>
      <c r="I85" s="218"/>
      <c r="J85" s="218"/>
      <c r="K85" s="218"/>
      <c r="L85" s="218"/>
      <c r="M85" s="218"/>
      <c r="N85" s="218"/>
      <c r="O85" s="218"/>
      <c r="P85" s="218"/>
      <c r="Q85" s="218"/>
      <c r="R85" s="218"/>
    </row>
    <row r="86" spans="1:20" ht="16.5" customHeight="1" thickBot="1" x14ac:dyDescent="0.25">
      <c r="A86" s="219" t="s">
        <v>341</v>
      </c>
      <c r="B86" s="220"/>
      <c r="C86" s="220"/>
      <c r="D86" s="220"/>
      <c r="E86" s="220"/>
      <c r="F86" s="220"/>
      <c r="G86" s="220"/>
      <c r="H86" s="220"/>
      <c r="I86" s="220"/>
      <c r="J86" s="220"/>
      <c r="K86" s="220"/>
      <c r="L86" s="220"/>
      <c r="M86" s="220"/>
      <c r="N86" s="220"/>
      <c r="O86" s="220"/>
      <c r="P86" s="220"/>
      <c r="Q86" s="220"/>
      <c r="R86" s="220"/>
    </row>
    <row r="87" spans="1:20" ht="12.75" thickBot="1" x14ac:dyDescent="0.25">
      <c r="A87" s="217" t="s">
        <v>89</v>
      </c>
      <c r="B87" s="218"/>
      <c r="C87" s="218"/>
      <c r="D87" s="218"/>
      <c r="E87" s="218"/>
      <c r="F87" s="218"/>
      <c r="G87" s="218"/>
      <c r="H87" s="218"/>
      <c r="I87" s="218"/>
      <c r="J87" s="218"/>
      <c r="K87" s="218"/>
      <c r="L87" s="218"/>
      <c r="M87" s="218"/>
      <c r="N87" s="218"/>
      <c r="O87" s="218"/>
      <c r="P87" s="218"/>
      <c r="Q87" s="218"/>
      <c r="R87" s="218"/>
    </row>
    <row r="88" spans="1:20" ht="100.5" customHeight="1" thickBot="1" x14ac:dyDescent="0.25">
      <c r="A88" s="215" t="s">
        <v>345</v>
      </c>
      <c r="B88" s="216"/>
      <c r="C88" s="216"/>
      <c r="D88" s="216"/>
      <c r="E88" s="216"/>
      <c r="F88" s="216"/>
      <c r="G88" s="216"/>
      <c r="H88" s="216"/>
      <c r="I88" s="216"/>
      <c r="J88" s="216"/>
      <c r="K88" s="216"/>
      <c r="L88" s="216"/>
      <c r="M88" s="216"/>
      <c r="N88" s="216"/>
      <c r="O88" s="216"/>
      <c r="P88" s="216"/>
      <c r="Q88" s="216"/>
      <c r="R88" s="216"/>
    </row>
    <row r="89" spans="1:20" ht="12.75" thickBot="1" x14ac:dyDescent="0.25">
      <c r="A89" s="207" t="s">
        <v>16</v>
      </c>
      <c r="B89" s="208"/>
      <c r="C89" s="208"/>
      <c r="D89" s="208"/>
      <c r="E89" s="208"/>
      <c r="F89" s="208"/>
      <c r="G89" s="209"/>
      <c r="H89" s="209"/>
      <c r="I89" s="209"/>
      <c r="J89" s="209"/>
      <c r="K89" s="209"/>
      <c r="L89" s="209"/>
      <c r="M89" s="209"/>
      <c r="N89" s="209"/>
      <c r="O89" s="209"/>
      <c r="P89" s="209"/>
      <c r="Q89" s="209"/>
      <c r="R89" s="209"/>
    </row>
    <row r="90" spans="1:20" ht="56.25" x14ac:dyDescent="0.2">
      <c r="A90" s="18" t="s">
        <v>93</v>
      </c>
      <c r="B90" s="18" t="s">
        <v>22</v>
      </c>
      <c r="C90" s="10" t="s">
        <v>91</v>
      </c>
      <c r="D90" s="7" t="s">
        <v>169</v>
      </c>
      <c r="E90" s="12" t="s">
        <v>87</v>
      </c>
      <c r="F90" s="10" t="s">
        <v>94</v>
      </c>
      <c r="G90" s="110" t="s">
        <v>90</v>
      </c>
      <c r="H90" s="110" t="s">
        <v>90</v>
      </c>
      <c r="I90" s="110"/>
      <c r="J90" s="85"/>
      <c r="K90" s="85"/>
      <c r="L90" s="85"/>
      <c r="M90" s="14"/>
      <c r="N90" s="85"/>
      <c r="O90" s="85"/>
      <c r="P90" s="85"/>
      <c r="Q90" s="85"/>
      <c r="R90" s="85"/>
      <c r="S90" s="233">
        <v>3490145860</v>
      </c>
      <c r="T90" s="229">
        <f>+S90*0.07</f>
        <v>244310210.20000002</v>
      </c>
    </row>
    <row r="91" spans="1:20" ht="33.75" x14ac:dyDescent="0.2">
      <c r="A91" s="18" t="s">
        <v>342</v>
      </c>
      <c r="B91" s="18" t="s">
        <v>24</v>
      </c>
      <c r="C91" s="10" t="s">
        <v>92</v>
      </c>
      <c r="D91" s="7" t="s">
        <v>169</v>
      </c>
      <c r="E91" s="12" t="s">
        <v>87</v>
      </c>
      <c r="F91" s="10" t="s">
        <v>61</v>
      </c>
      <c r="G91" s="4"/>
      <c r="H91" s="110" t="s">
        <v>90</v>
      </c>
      <c r="I91" s="110" t="s">
        <v>90</v>
      </c>
      <c r="J91" s="4"/>
      <c r="K91" s="4"/>
      <c r="L91" s="4"/>
      <c r="M91" s="14"/>
      <c r="N91" s="4"/>
      <c r="O91" s="4"/>
      <c r="P91" s="4"/>
      <c r="Q91" s="4"/>
      <c r="R91" s="4"/>
      <c r="S91" s="233"/>
      <c r="T91" s="229"/>
    </row>
    <row r="92" spans="1:20" ht="33.75" x14ac:dyDescent="0.2">
      <c r="A92" s="18" t="s">
        <v>343</v>
      </c>
      <c r="B92" s="18" t="s">
        <v>95</v>
      </c>
      <c r="C92" s="10" t="s">
        <v>96</v>
      </c>
      <c r="D92" s="7" t="s">
        <v>169</v>
      </c>
      <c r="E92" s="12" t="s">
        <v>87</v>
      </c>
      <c r="F92" s="13" t="s">
        <v>60</v>
      </c>
      <c r="G92" s="20"/>
      <c r="H92" s="20"/>
      <c r="I92" s="110" t="s">
        <v>90</v>
      </c>
      <c r="J92" s="21"/>
      <c r="K92" s="21"/>
      <c r="L92" s="21"/>
      <c r="M92" s="21"/>
      <c r="N92" s="14"/>
      <c r="O92" s="14"/>
      <c r="P92" s="14"/>
      <c r="Q92" s="15"/>
      <c r="R92" s="10"/>
      <c r="S92" s="233"/>
      <c r="T92" s="230"/>
    </row>
    <row r="93" spans="1:20" ht="22.5" x14ac:dyDescent="0.2">
      <c r="A93" s="18" t="s">
        <v>17</v>
      </c>
      <c r="B93" s="18" t="s">
        <v>97</v>
      </c>
      <c r="C93" s="10" t="s">
        <v>96</v>
      </c>
      <c r="D93" s="7" t="s">
        <v>169</v>
      </c>
      <c r="E93" s="11" t="s">
        <v>87</v>
      </c>
      <c r="F93" s="15" t="s">
        <v>60</v>
      </c>
      <c r="G93" s="4"/>
      <c r="H93" s="4"/>
      <c r="I93" s="110" t="s">
        <v>90</v>
      </c>
      <c r="J93" s="17"/>
      <c r="K93" s="17"/>
      <c r="L93" s="6"/>
      <c r="M93" s="6"/>
      <c r="N93" s="6"/>
      <c r="O93" s="6"/>
      <c r="P93" s="6"/>
      <c r="Q93" s="15"/>
      <c r="R93" s="15"/>
    </row>
    <row r="94" spans="1:20" ht="22.5" x14ac:dyDescent="0.2">
      <c r="A94" s="18" t="s">
        <v>19</v>
      </c>
      <c r="B94" s="18" t="s">
        <v>98</v>
      </c>
      <c r="C94" s="10" t="s">
        <v>99</v>
      </c>
      <c r="D94" s="7" t="s">
        <v>169</v>
      </c>
      <c r="E94" s="11" t="s">
        <v>87</v>
      </c>
      <c r="F94" s="15" t="s">
        <v>62</v>
      </c>
      <c r="G94" s="4"/>
      <c r="H94" s="4"/>
      <c r="I94" s="110" t="s">
        <v>90</v>
      </c>
      <c r="J94" s="110" t="s">
        <v>90</v>
      </c>
      <c r="K94" s="17"/>
      <c r="L94" s="9"/>
      <c r="M94" s="4"/>
      <c r="N94" s="4"/>
      <c r="O94" s="4"/>
      <c r="P94" s="6"/>
      <c r="Q94" s="4"/>
      <c r="R94" s="4"/>
      <c r="S94" s="89" t="s">
        <v>313</v>
      </c>
      <c r="T94" s="87" t="s">
        <v>314</v>
      </c>
    </row>
    <row r="95" spans="1:20" ht="29.25" customHeight="1" x14ac:dyDescent="0.2">
      <c r="A95" s="18" t="s">
        <v>20</v>
      </c>
      <c r="B95" s="18" t="s">
        <v>28</v>
      </c>
      <c r="C95" s="10" t="s">
        <v>100</v>
      </c>
      <c r="D95" s="7" t="s">
        <v>169</v>
      </c>
      <c r="E95" s="11" t="s">
        <v>87</v>
      </c>
      <c r="F95" s="15" t="s">
        <v>63</v>
      </c>
      <c r="G95" s="4"/>
      <c r="H95" s="4"/>
      <c r="I95" s="4"/>
      <c r="J95" s="110" t="s">
        <v>90</v>
      </c>
      <c r="K95" s="110" t="s">
        <v>90</v>
      </c>
      <c r="L95" s="110" t="s">
        <v>90</v>
      </c>
      <c r="M95" s="110" t="s">
        <v>90</v>
      </c>
      <c r="N95" s="110" t="s">
        <v>90</v>
      </c>
      <c r="O95" s="110" t="s">
        <v>90</v>
      </c>
      <c r="P95" s="110" t="s">
        <v>90</v>
      </c>
      <c r="Q95" s="110" t="s">
        <v>90</v>
      </c>
      <c r="R95" s="110" t="s">
        <v>90</v>
      </c>
      <c r="S95" s="88" t="s">
        <v>309</v>
      </c>
      <c r="T95" s="3" t="s">
        <v>308</v>
      </c>
    </row>
    <row r="96" spans="1:20" ht="45" x14ac:dyDescent="0.2">
      <c r="A96" s="83" t="s">
        <v>18</v>
      </c>
      <c r="B96" s="18" t="s">
        <v>25</v>
      </c>
      <c r="C96" s="10" t="s">
        <v>91</v>
      </c>
      <c r="D96" s="7" t="s">
        <v>169</v>
      </c>
      <c r="E96" s="11" t="s">
        <v>87</v>
      </c>
      <c r="F96" s="15" t="s">
        <v>64</v>
      </c>
      <c r="G96" s="110" t="s">
        <v>90</v>
      </c>
      <c r="H96" s="110" t="s">
        <v>90</v>
      </c>
      <c r="I96" s="4"/>
      <c r="J96" s="4"/>
      <c r="K96" s="4"/>
      <c r="L96" s="4"/>
      <c r="M96" s="4"/>
      <c r="N96" s="4"/>
      <c r="O96" s="4"/>
      <c r="P96" s="4"/>
      <c r="Q96" s="4"/>
      <c r="R96" s="4"/>
      <c r="S96" s="86">
        <f>+(14000000+4000000+4000000)*3</f>
        <v>66000000</v>
      </c>
      <c r="T96" s="88" t="s">
        <v>310</v>
      </c>
    </row>
    <row r="97" spans="1:20" ht="29.25" customHeight="1" x14ac:dyDescent="0.2">
      <c r="A97" s="121" t="s">
        <v>400</v>
      </c>
      <c r="B97" s="122" t="s">
        <v>23</v>
      </c>
      <c r="C97" s="123" t="s">
        <v>91</v>
      </c>
      <c r="D97" s="124" t="s">
        <v>169</v>
      </c>
      <c r="E97" s="125" t="s">
        <v>87</v>
      </c>
      <c r="F97" s="126" t="s">
        <v>401</v>
      </c>
      <c r="G97" s="110" t="s">
        <v>90</v>
      </c>
      <c r="H97" s="110" t="s">
        <v>90</v>
      </c>
      <c r="I97" s="4"/>
      <c r="J97" s="14"/>
      <c r="K97" s="14"/>
      <c r="L97" s="14"/>
      <c r="M97" s="14"/>
      <c r="N97" s="14"/>
      <c r="O97" s="14"/>
      <c r="P97" s="14"/>
      <c r="Q97" s="15"/>
      <c r="R97" s="10"/>
    </row>
    <row r="98" spans="1:20" ht="32.25" customHeight="1" x14ac:dyDescent="0.2">
      <c r="A98" s="121" t="s">
        <v>399</v>
      </c>
      <c r="B98" s="122" t="s">
        <v>23</v>
      </c>
      <c r="C98" s="123" t="s">
        <v>91</v>
      </c>
      <c r="D98" s="124" t="s">
        <v>169</v>
      </c>
      <c r="E98" s="125" t="s">
        <v>87</v>
      </c>
      <c r="F98" s="126" t="s">
        <v>59</v>
      </c>
      <c r="G98" s="110" t="s">
        <v>90</v>
      </c>
      <c r="H98" s="110" t="s">
        <v>90</v>
      </c>
      <c r="I98" s="85"/>
      <c r="J98" s="14"/>
      <c r="K98" s="14"/>
      <c r="L98" s="14"/>
      <c r="M98" s="14"/>
      <c r="N98" s="14"/>
      <c r="O98" s="14"/>
      <c r="P98" s="14"/>
      <c r="Q98" s="15"/>
      <c r="R98" s="10"/>
    </row>
    <row r="99" spans="1:20" ht="28.5" customHeight="1" x14ac:dyDescent="0.2">
      <c r="A99" s="121" t="s">
        <v>292</v>
      </c>
      <c r="B99" s="122" t="s">
        <v>26</v>
      </c>
      <c r="C99" s="123" t="s">
        <v>293</v>
      </c>
      <c r="D99" s="124" t="s">
        <v>169</v>
      </c>
      <c r="E99" s="125" t="s">
        <v>87</v>
      </c>
      <c r="F99" s="126" t="s">
        <v>65</v>
      </c>
      <c r="G99" s="85"/>
      <c r="H99" s="110" t="s">
        <v>90</v>
      </c>
      <c r="I99" s="110" t="s">
        <v>90</v>
      </c>
      <c r="J99" s="110" t="s">
        <v>90</v>
      </c>
      <c r="K99" s="110" t="s">
        <v>90</v>
      </c>
      <c r="L99" s="110" t="s">
        <v>90</v>
      </c>
      <c r="M99" s="110" t="s">
        <v>90</v>
      </c>
      <c r="N99" s="14"/>
      <c r="O99" s="14"/>
      <c r="P99" s="14"/>
      <c r="Q99" s="15"/>
      <c r="R99" s="10"/>
      <c r="S99" s="3">
        <v>6000000000</v>
      </c>
      <c r="T99" s="3" t="s">
        <v>311</v>
      </c>
    </row>
  </sheetData>
  <mergeCells count="65">
    <mergeCell ref="A31:R31"/>
    <mergeCell ref="A32:R32"/>
    <mergeCell ref="A27:R27"/>
    <mergeCell ref="A28:R28"/>
    <mergeCell ref="A46:R46"/>
    <mergeCell ref="A33:R33"/>
    <mergeCell ref="A43:A44"/>
    <mergeCell ref="B43:F43"/>
    <mergeCell ref="G43:G44"/>
    <mergeCell ref="H43:R43"/>
    <mergeCell ref="T90:T92"/>
    <mergeCell ref="T81:T82"/>
    <mergeCell ref="S90:S92"/>
    <mergeCell ref="S81:S82"/>
    <mergeCell ref="A1:R1"/>
    <mergeCell ref="A2:R2"/>
    <mergeCell ref="A80:A81"/>
    <mergeCell ref="A89:R89"/>
    <mergeCell ref="A87:R87"/>
    <mergeCell ref="A88:R88"/>
    <mergeCell ref="A82:R82"/>
    <mergeCell ref="A83:R83"/>
    <mergeCell ref="A84:R84"/>
    <mergeCell ref="A9:R9"/>
    <mergeCell ref="A10:R10"/>
    <mergeCell ref="A11:R11"/>
    <mergeCell ref="A12:R12"/>
    <mergeCell ref="A5:R5"/>
    <mergeCell ref="A8:R8"/>
    <mergeCell ref="A6:A7"/>
    <mergeCell ref="B6:F6"/>
    <mergeCell ref="H6:R6"/>
    <mergeCell ref="A13:R13"/>
    <mergeCell ref="A14:R14"/>
    <mergeCell ref="A26:R26"/>
    <mergeCell ref="A29:R29"/>
    <mergeCell ref="A30:R30"/>
    <mergeCell ref="A15:R15"/>
    <mergeCell ref="A24:A25"/>
    <mergeCell ref="B24:F24"/>
    <mergeCell ref="H24:R24"/>
    <mergeCell ref="A61:R61"/>
    <mergeCell ref="A62:R62"/>
    <mergeCell ref="A63:R63"/>
    <mergeCell ref="A64:R64"/>
    <mergeCell ref="A65:R65"/>
    <mergeCell ref="A85:R85"/>
    <mergeCell ref="A86:R86"/>
    <mergeCell ref="A68:R68"/>
    <mergeCell ref="A67:R67"/>
    <mergeCell ref="A66:R66"/>
    <mergeCell ref="B80:F80"/>
    <mergeCell ref="G80:G81"/>
    <mergeCell ref="H80:R80"/>
    <mergeCell ref="A52:R52"/>
    <mergeCell ref="A59:A60"/>
    <mergeCell ref="A45:R45"/>
    <mergeCell ref="A51:R51"/>
    <mergeCell ref="A50:R50"/>
    <mergeCell ref="A49:R49"/>
    <mergeCell ref="A48:R48"/>
    <mergeCell ref="B59:F59"/>
    <mergeCell ref="G59:G60"/>
    <mergeCell ref="H59:R59"/>
    <mergeCell ref="A47:R47"/>
  </mergeCells>
  <phoneticPr fontId="9"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0"/>
  <sheetViews>
    <sheetView topLeftCell="A4" zoomScale="145" zoomScaleNormal="145" workbookViewId="0">
      <pane ySplit="2" topLeftCell="A30" activePane="bottomLeft" state="frozen"/>
      <selection activeCell="A4" sqref="A4"/>
      <selection pane="bottomLeft" activeCell="E100" sqref="E100"/>
    </sheetView>
  </sheetViews>
  <sheetFormatPr baseColWidth="10" defaultColWidth="11.42578125" defaultRowHeight="15" x14ac:dyDescent="0.25"/>
  <cols>
    <col min="1" max="1" width="11.42578125" style="24"/>
    <col min="2" max="2" width="35.7109375" style="26" customWidth="1"/>
    <col min="3" max="3" width="23.28515625" style="26" customWidth="1"/>
    <col min="4" max="4" width="15.7109375" style="26" bestFit="1" customWidth="1"/>
    <col min="5" max="5" width="15.140625" style="26" customWidth="1"/>
    <col min="6" max="6" width="12" style="26" bestFit="1" customWidth="1"/>
    <col min="7" max="7" width="14.5703125" style="26" customWidth="1"/>
    <col min="8" max="8" width="13.42578125" style="24" hidden="1" customWidth="1"/>
    <col min="9" max="16384" width="11.42578125" style="24"/>
  </cols>
  <sheetData>
    <row r="2" spans="2:8" ht="15.75" thickBot="1" x14ac:dyDescent="0.3">
      <c r="B2" s="240" t="s">
        <v>108</v>
      </c>
      <c r="C2" s="240"/>
      <c r="D2" s="240"/>
      <c r="E2" s="240"/>
      <c r="F2" s="240"/>
      <c r="G2" s="240"/>
    </row>
    <row r="4" spans="2:8" ht="15.75" thickBot="1" x14ac:dyDescent="0.3">
      <c r="B4" s="27"/>
      <c r="C4" s="28"/>
      <c r="D4" s="28"/>
      <c r="E4" s="28"/>
      <c r="F4" s="29"/>
      <c r="G4" s="29"/>
    </row>
    <row r="5" spans="2:8" ht="25.5" thickBot="1" x14ac:dyDescent="0.3">
      <c r="B5" s="105" t="s">
        <v>29</v>
      </c>
      <c r="C5" s="106" t="s">
        <v>109</v>
      </c>
      <c r="D5" s="106" t="s">
        <v>110</v>
      </c>
      <c r="E5" s="106" t="s">
        <v>111</v>
      </c>
      <c r="F5" s="106" t="s">
        <v>112</v>
      </c>
      <c r="G5" s="106" t="s">
        <v>113</v>
      </c>
    </row>
    <row r="6" spans="2:8" ht="30" customHeight="1" thickBot="1" x14ac:dyDescent="0.3">
      <c r="B6" s="241" t="s">
        <v>318</v>
      </c>
      <c r="C6" s="242"/>
      <c r="D6" s="242"/>
      <c r="E6" s="242"/>
      <c r="F6" s="242"/>
      <c r="G6" s="243"/>
      <c r="H6" s="104"/>
    </row>
    <row r="7" spans="2:8" ht="15.75" thickBot="1" x14ac:dyDescent="0.3">
      <c r="B7" s="244" t="s">
        <v>13</v>
      </c>
      <c r="C7" s="245"/>
      <c r="D7" s="245"/>
      <c r="E7" s="245"/>
      <c r="F7" s="245"/>
      <c r="G7" s="246"/>
    </row>
    <row r="8" spans="2:8" ht="22.9" customHeight="1" thickBot="1" x14ac:dyDescent="0.3">
      <c r="B8" s="237" t="s">
        <v>44</v>
      </c>
      <c r="C8" s="238"/>
      <c r="D8" s="238"/>
      <c r="E8" s="238"/>
      <c r="F8" s="238"/>
      <c r="G8" s="239"/>
    </row>
    <row r="9" spans="2:8" ht="15.75" thickBot="1" x14ac:dyDescent="0.3">
      <c r="B9" s="244" t="s">
        <v>14</v>
      </c>
      <c r="C9" s="245"/>
      <c r="D9" s="245"/>
      <c r="E9" s="245"/>
      <c r="F9" s="245"/>
      <c r="G9" s="246"/>
    </row>
    <row r="10" spans="2:8" ht="27" customHeight="1" thickBot="1" x14ac:dyDescent="0.3">
      <c r="B10" s="237" t="s">
        <v>319</v>
      </c>
      <c r="C10" s="238"/>
      <c r="D10" s="238"/>
      <c r="E10" s="238"/>
      <c r="F10" s="238"/>
      <c r="G10" s="239"/>
    </row>
    <row r="11" spans="2:8" ht="15.75" thickBot="1" x14ac:dyDescent="0.3">
      <c r="B11" s="244" t="s">
        <v>89</v>
      </c>
      <c r="C11" s="245"/>
      <c r="D11" s="245"/>
      <c r="E11" s="245"/>
      <c r="F11" s="245"/>
      <c r="G11" s="246"/>
    </row>
    <row r="12" spans="2:8" ht="89.45" customHeight="1" thickBot="1" x14ac:dyDescent="0.3">
      <c r="B12" s="250" t="s">
        <v>320</v>
      </c>
      <c r="C12" s="251"/>
      <c r="D12" s="251"/>
      <c r="E12" s="251"/>
      <c r="F12" s="251"/>
      <c r="G12" s="252"/>
    </row>
    <row r="13" spans="2:8" ht="15.75" thickBot="1" x14ac:dyDescent="0.3">
      <c r="B13" s="244" t="s">
        <v>16</v>
      </c>
      <c r="C13" s="245"/>
      <c r="D13" s="245"/>
      <c r="E13" s="245"/>
      <c r="F13" s="245"/>
      <c r="G13" s="253"/>
    </row>
    <row r="14" spans="2:8" ht="102" x14ac:dyDescent="0.25">
      <c r="B14" s="31" t="s">
        <v>101</v>
      </c>
      <c r="C14" s="31" t="s">
        <v>126</v>
      </c>
      <c r="D14" s="31" t="s">
        <v>379</v>
      </c>
      <c r="E14" s="31" t="s">
        <v>397</v>
      </c>
      <c r="F14" s="31" t="s">
        <v>349</v>
      </c>
      <c r="G14" s="31" t="s">
        <v>115</v>
      </c>
    </row>
    <row r="15" spans="2:8" ht="63.75" x14ac:dyDescent="0.25">
      <c r="B15" s="31" t="s">
        <v>103</v>
      </c>
      <c r="C15" s="31" t="s">
        <v>127</v>
      </c>
      <c r="D15" s="31" t="s">
        <v>128</v>
      </c>
      <c r="E15" s="31" t="s">
        <v>117</v>
      </c>
      <c r="F15" s="31" t="s">
        <v>353</v>
      </c>
      <c r="G15" s="31" t="s">
        <v>115</v>
      </c>
    </row>
    <row r="16" spans="2:8" ht="89.25" x14ac:dyDescent="0.25">
      <c r="B16" s="31" t="s">
        <v>35</v>
      </c>
      <c r="C16" s="31" t="s">
        <v>129</v>
      </c>
      <c r="D16" s="31" t="s">
        <v>379</v>
      </c>
      <c r="E16" s="31" t="s">
        <v>352</v>
      </c>
      <c r="F16" s="31" t="s">
        <v>349</v>
      </c>
      <c r="G16" s="31" t="s">
        <v>368</v>
      </c>
    </row>
    <row r="17" spans="2:7" ht="63.75" x14ac:dyDescent="0.25">
      <c r="B17" s="31" t="s">
        <v>45</v>
      </c>
      <c r="C17" s="31" t="s">
        <v>131</v>
      </c>
      <c r="D17" s="31" t="s">
        <v>128</v>
      </c>
      <c r="E17" s="31" t="s">
        <v>117</v>
      </c>
      <c r="F17" s="31" t="s">
        <v>353</v>
      </c>
      <c r="G17" s="31" t="s">
        <v>115</v>
      </c>
    </row>
    <row r="18" spans="2:7" ht="102" x14ac:dyDescent="0.25">
      <c r="B18" s="31" t="s">
        <v>36</v>
      </c>
      <c r="C18" s="31" t="s">
        <v>118</v>
      </c>
      <c r="D18" s="31" t="s">
        <v>119</v>
      </c>
      <c r="E18" s="31" t="s">
        <v>117</v>
      </c>
      <c r="F18" s="31" t="s">
        <v>354</v>
      </c>
      <c r="G18" s="31" t="s">
        <v>402</v>
      </c>
    </row>
    <row r="19" spans="2:7" ht="63.75" x14ac:dyDescent="0.25">
      <c r="B19" s="31" t="s">
        <v>46</v>
      </c>
      <c r="C19" s="31" t="s">
        <v>350</v>
      </c>
      <c r="D19" s="31" t="s">
        <v>132</v>
      </c>
      <c r="E19" s="31" t="s">
        <v>117</v>
      </c>
      <c r="F19" s="31" t="s">
        <v>354</v>
      </c>
      <c r="G19" s="31" t="s">
        <v>368</v>
      </c>
    </row>
    <row r="20" spans="2:7" ht="51" x14ac:dyDescent="0.25">
      <c r="B20" s="31" t="s">
        <v>37</v>
      </c>
      <c r="C20" s="31" t="s">
        <v>403</v>
      </c>
      <c r="D20" s="31" t="s">
        <v>134</v>
      </c>
      <c r="E20" s="31" t="s">
        <v>117</v>
      </c>
      <c r="F20" s="31" t="s">
        <v>404</v>
      </c>
      <c r="G20" s="31" t="s">
        <v>368</v>
      </c>
    </row>
    <row r="22" spans="2:7" ht="7.5" customHeight="1" thickBot="1" x14ac:dyDescent="0.3"/>
    <row r="23" spans="2:7" ht="25.5" customHeight="1" x14ac:dyDescent="0.25">
      <c r="B23" s="111" t="s">
        <v>29</v>
      </c>
      <c r="C23" s="112" t="s">
        <v>109</v>
      </c>
      <c r="D23" s="112" t="s">
        <v>110</v>
      </c>
      <c r="E23" s="112" t="s">
        <v>111</v>
      </c>
      <c r="F23" s="112" t="s">
        <v>112</v>
      </c>
      <c r="G23" s="113" t="s">
        <v>113</v>
      </c>
    </row>
    <row r="24" spans="2:7" ht="15" customHeight="1" x14ac:dyDescent="0.25">
      <c r="B24" s="254" t="s">
        <v>322</v>
      </c>
      <c r="C24" s="255"/>
      <c r="D24" s="255"/>
      <c r="E24" s="255"/>
      <c r="F24" s="255"/>
      <c r="G24" s="256"/>
    </row>
    <row r="25" spans="2:7" ht="15.75" thickBot="1" x14ac:dyDescent="0.3">
      <c r="B25" s="257" t="s">
        <v>13</v>
      </c>
      <c r="C25" s="258"/>
      <c r="D25" s="258"/>
      <c r="E25" s="258"/>
      <c r="F25" s="258"/>
      <c r="G25" s="259"/>
    </row>
    <row r="26" spans="2:7" ht="51.75" customHeight="1" thickBot="1" x14ac:dyDescent="0.3">
      <c r="B26" s="260" t="s">
        <v>323</v>
      </c>
      <c r="C26" s="261"/>
      <c r="D26" s="261"/>
      <c r="E26" s="261"/>
      <c r="F26" s="261"/>
      <c r="G26" s="262"/>
    </row>
    <row r="27" spans="2:7" ht="15.75" thickBot="1" x14ac:dyDescent="0.3">
      <c r="B27" s="263" t="s">
        <v>14</v>
      </c>
      <c r="C27" s="264"/>
      <c r="D27" s="264"/>
      <c r="E27" s="264"/>
      <c r="F27" s="264"/>
      <c r="G27" s="265"/>
    </row>
    <row r="28" spans="2:7" ht="15.75" customHeight="1" thickBot="1" x14ac:dyDescent="0.3">
      <c r="B28" s="266" t="s">
        <v>324</v>
      </c>
      <c r="C28" s="267"/>
      <c r="D28" s="267"/>
      <c r="E28" s="267"/>
      <c r="F28" s="267"/>
      <c r="G28" s="268"/>
    </row>
    <row r="29" spans="2:7" ht="15.75" thickBot="1" x14ac:dyDescent="0.3">
      <c r="B29" s="263" t="s">
        <v>89</v>
      </c>
      <c r="C29" s="264"/>
      <c r="D29" s="264"/>
      <c r="E29" s="264"/>
      <c r="F29" s="264"/>
      <c r="G29" s="265"/>
    </row>
    <row r="30" spans="2:7" ht="82.5" customHeight="1" thickBot="1" x14ac:dyDescent="0.3">
      <c r="B30" s="247" t="s">
        <v>34</v>
      </c>
      <c r="C30" s="248"/>
      <c r="D30" s="248"/>
      <c r="E30" s="248"/>
      <c r="F30" s="248"/>
      <c r="G30" s="249"/>
    </row>
    <row r="31" spans="2:7" x14ac:dyDescent="0.25">
      <c r="B31" s="269" t="s">
        <v>16</v>
      </c>
      <c r="C31" s="270"/>
      <c r="D31" s="270"/>
      <c r="E31" s="270"/>
      <c r="F31" s="270"/>
      <c r="G31" s="271"/>
    </row>
    <row r="32" spans="2:7" ht="160.5" customHeight="1" x14ac:dyDescent="0.25">
      <c r="B32" s="61" t="s">
        <v>48</v>
      </c>
      <c r="C32" s="61" t="s">
        <v>135</v>
      </c>
      <c r="D32" s="61" t="s">
        <v>379</v>
      </c>
      <c r="E32" s="61" t="s">
        <v>351</v>
      </c>
      <c r="F32" s="61" t="s">
        <v>349</v>
      </c>
      <c r="G32" s="61" t="s">
        <v>115</v>
      </c>
    </row>
    <row r="33" spans="2:8" ht="63.75" x14ac:dyDescent="0.25">
      <c r="B33" s="61" t="s">
        <v>103</v>
      </c>
      <c r="C33" s="61" t="s">
        <v>127</v>
      </c>
      <c r="D33" s="61" t="s">
        <v>128</v>
      </c>
      <c r="E33" s="61" t="s">
        <v>117</v>
      </c>
      <c r="F33" s="61" t="s">
        <v>353</v>
      </c>
      <c r="G33" s="61" t="s">
        <v>115</v>
      </c>
    </row>
    <row r="34" spans="2:8" ht="119.25" customHeight="1" x14ac:dyDescent="0.25">
      <c r="B34" s="61" t="s">
        <v>35</v>
      </c>
      <c r="C34" s="61" t="s">
        <v>367</v>
      </c>
      <c r="D34" s="61" t="s">
        <v>358</v>
      </c>
      <c r="E34" s="61" t="s">
        <v>351</v>
      </c>
      <c r="F34" s="61" t="s">
        <v>349</v>
      </c>
      <c r="G34" s="61" t="s">
        <v>368</v>
      </c>
    </row>
    <row r="35" spans="2:8" ht="75.75" customHeight="1" x14ac:dyDescent="0.25">
      <c r="B35" s="63" t="s">
        <v>45</v>
      </c>
      <c r="C35" s="61" t="s">
        <v>131</v>
      </c>
      <c r="D35" s="61" t="s">
        <v>357</v>
      </c>
      <c r="E35" s="61" t="s">
        <v>117</v>
      </c>
      <c r="F35" s="61" t="s">
        <v>353</v>
      </c>
      <c r="G35" s="61" t="s">
        <v>115</v>
      </c>
    </row>
    <row r="36" spans="2:8" ht="102" x14ac:dyDescent="0.25">
      <c r="B36" s="63" t="s">
        <v>36</v>
      </c>
      <c r="C36" s="61" t="s">
        <v>118</v>
      </c>
      <c r="D36" s="31" t="s">
        <v>119</v>
      </c>
      <c r="E36" s="61" t="s">
        <v>117</v>
      </c>
      <c r="F36" s="61" t="s">
        <v>354</v>
      </c>
      <c r="G36" s="61" t="s">
        <v>369</v>
      </c>
      <c r="H36" s="114"/>
    </row>
    <row r="37" spans="2:8" ht="141" customHeight="1" x14ac:dyDescent="0.25">
      <c r="B37" s="63" t="s">
        <v>46</v>
      </c>
      <c r="C37" s="61" t="s">
        <v>356</v>
      </c>
      <c r="D37" s="61" t="s">
        <v>398</v>
      </c>
      <c r="E37" s="61" t="s">
        <v>117</v>
      </c>
      <c r="F37" s="61" t="s">
        <v>354</v>
      </c>
      <c r="G37" s="61" t="s">
        <v>368</v>
      </c>
    </row>
    <row r="38" spans="2:8" ht="69.599999999999994" customHeight="1" x14ac:dyDescent="0.25">
      <c r="B38" s="63" t="s">
        <v>37</v>
      </c>
      <c r="C38" s="61" t="s">
        <v>133</v>
      </c>
      <c r="D38" s="31" t="s">
        <v>134</v>
      </c>
      <c r="E38" s="61" t="s">
        <v>117</v>
      </c>
      <c r="F38" s="61" t="s">
        <v>355</v>
      </c>
      <c r="G38" s="61" t="s">
        <v>368</v>
      </c>
    </row>
    <row r="40" spans="2:8" ht="15.75" thickBot="1" x14ac:dyDescent="0.3"/>
    <row r="41" spans="2:8" ht="25.5" thickBot="1" x14ac:dyDescent="0.3">
      <c r="B41" s="105" t="s">
        <v>29</v>
      </c>
      <c r="C41" s="106" t="s">
        <v>109</v>
      </c>
      <c r="D41" s="106" t="s">
        <v>110</v>
      </c>
      <c r="E41" s="106" t="s">
        <v>111</v>
      </c>
      <c r="F41" s="106" t="s">
        <v>112</v>
      </c>
      <c r="G41" s="106" t="s">
        <v>113</v>
      </c>
      <c r="H41" s="104" t="s">
        <v>346</v>
      </c>
    </row>
    <row r="42" spans="2:8" ht="15" customHeight="1" thickBot="1" x14ac:dyDescent="0.3">
      <c r="B42" s="272" t="s">
        <v>328</v>
      </c>
      <c r="C42" s="273"/>
      <c r="D42" s="273"/>
      <c r="E42" s="273"/>
      <c r="F42" s="273"/>
      <c r="G42" s="274"/>
    </row>
    <row r="43" spans="2:8" ht="15.75" thickBot="1" x14ac:dyDescent="0.3">
      <c r="B43" s="275" t="s">
        <v>13</v>
      </c>
      <c r="C43" s="276"/>
      <c r="D43" s="276"/>
      <c r="E43" s="276"/>
      <c r="F43" s="276"/>
      <c r="G43" s="277"/>
    </row>
    <row r="44" spans="2:8" ht="16.149999999999999" customHeight="1" thickBot="1" x14ac:dyDescent="0.3">
      <c r="B44" s="278" t="s">
        <v>49</v>
      </c>
      <c r="C44" s="279"/>
      <c r="D44" s="279"/>
      <c r="E44" s="279"/>
      <c r="F44" s="279"/>
      <c r="G44" s="280"/>
    </row>
    <row r="45" spans="2:8" ht="15.75" thickBot="1" x14ac:dyDescent="0.3">
      <c r="B45" s="275" t="s">
        <v>14</v>
      </c>
      <c r="C45" s="276"/>
      <c r="D45" s="276"/>
      <c r="E45" s="276"/>
      <c r="F45" s="276"/>
      <c r="G45" s="277"/>
    </row>
    <row r="46" spans="2:8" ht="19.899999999999999" customHeight="1" thickBot="1" x14ac:dyDescent="0.3">
      <c r="B46" s="237" t="s">
        <v>329</v>
      </c>
      <c r="C46" s="279"/>
      <c r="D46" s="279"/>
      <c r="E46" s="279"/>
      <c r="F46" s="279"/>
      <c r="G46" s="280"/>
    </row>
    <row r="47" spans="2:8" ht="15.75" thickBot="1" x14ac:dyDescent="0.3">
      <c r="B47" s="275" t="s">
        <v>89</v>
      </c>
      <c r="C47" s="276"/>
      <c r="D47" s="276"/>
      <c r="E47" s="276"/>
      <c r="F47" s="276"/>
      <c r="G47" s="277"/>
    </row>
    <row r="48" spans="2:8" ht="28.15" customHeight="1" thickBot="1" x14ac:dyDescent="0.3">
      <c r="B48" s="250" t="s">
        <v>360</v>
      </c>
      <c r="C48" s="281"/>
      <c r="D48" s="281"/>
      <c r="E48" s="281"/>
      <c r="F48" s="281"/>
      <c r="G48" s="282"/>
    </row>
    <row r="49" spans="2:8" ht="15.75" thickBot="1" x14ac:dyDescent="0.3">
      <c r="B49" s="275" t="s">
        <v>16</v>
      </c>
      <c r="C49" s="276"/>
      <c r="D49" s="276"/>
      <c r="E49" s="276"/>
      <c r="F49" s="276"/>
      <c r="G49" s="277"/>
    </row>
    <row r="50" spans="2:8" ht="63.75" x14ac:dyDescent="0.25">
      <c r="B50" s="115" t="s">
        <v>371</v>
      </c>
      <c r="C50" s="31" t="s">
        <v>136</v>
      </c>
      <c r="D50" s="30" t="s">
        <v>137</v>
      </c>
      <c r="E50" s="30" t="s">
        <v>138</v>
      </c>
      <c r="F50" s="31" t="s">
        <v>370</v>
      </c>
      <c r="G50" s="31" t="s">
        <v>368</v>
      </c>
    </row>
    <row r="51" spans="2:8" ht="75.599999999999994" customHeight="1" x14ac:dyDescent="0.25">
      <c r="B51" s="115" t="s">
        <v>50</v>
      </c>
      <c r="C51" s="31" t="s">
        <v>139</v>
      </c>
      <c r="D51" s="30" t="s">
        <v>137</v>
      </c>
      <c r="E51" s="30" t="s">
        <v>138</v>
      </c>
      <c r="F51" s="31" t="s">
        <v>370</v>
      </c>
      <c r="G51" s="31" t="s">
        <v>368</v>
      </c>
    </row>
    <row r="52" spans="2:8" ht="102" x14ac:dyDescent="0.25">
      <c r="B52" s="116" t="s">
        <v>38</v>
      </c>
      <c r="C52" s="35" t="s">
        <v>362</v>
      </c>
      <c r="D52" s="30" t="s">
        <v>140</v>
      </c>
      <c r="E52" s="30" t="s">
        <v>138</v>
      </c>
      <c r="F52" s="31" t="s">
        <v>370</v>
      </c>
      <c r="G52" s="31" t="s">
        <v>368</v>
      </c>
    </row>
    <row r="53" spans="2:8" ht="76.5" x14ac:dyDescent="0.25">
      <c r="B53" s="116" t="s">
        <v>51</v>
      </c>
      <c r="C53" s="31" t="s">
        <v>141</v>
      </c>
      <c r="D53" s="30" t="s">
        <v>142</v>
      </c>
      <c r="E53" s="30" t="s">
        <v>138</v>
      </c>
      <c r="F53" s="31" t="s">
        <v>370</v>
      </c>
      <c r="G53" s="31" t="s">
        <v>368</v>
      </c>
    </row>
    <row r="55" spans="2:8" ht="15.75" thickBot="1" x14ac:dyDescent="0.3"/>
    <row r="56" spans="2:8" ht="25.5" thickBot="1" x14ac:dyDescent="0.3">
      <c r="B56" s="105" t="s">
        <v>29</v>
      </c>
      <c r="C56" s="106" t="s">
        <v>109</v>
      </c>
      <c r="D56" s="106" t="s">
        <v>110</v>
      </c>
      <c r="E56" s="106" t="s">
        <v>111</v>
      </c>
      <c r="F56" s="106" t="s">
        <v>112</v>
      </c>
      <c r="G56" s="106" t="s">
        <v>113</v>
      </c>
    </row>
    <row r="57" spans="2:8" ht="15" customHeight="1" thickBot="1" x14ac:dyDescent="0.3">
      <c r="B57" s="241" t="s">
        <v>340</v>
      </c>
      <c r="C57" s="242"/>
      <c r="D57" s="242"/>
      <c r="E57" s="242"/>
      <c r="F57" s="242"/>
      <c r="G57" s="243"/>
      <c r="H57" s="104" t="s">
        <v>347</v>
      </c>
    </row>
    <row r="58" spans="2:8" ht="15.75" thickBot="1" x14ac:dyDescent="0.3">
      <c r="B58" s="244" t="s">
        <v>13</v>
      </c>
      <c r="C58" s="245"/>
      <c r="D58" s="245"/>
      <c r="E58" s="245"/>
      <c r="F58" s="245"/>
      <c r="G58" s="246"/>
    </row>
    <row r="59" spans="2:8" ht="15.75" customHeight="1" thickBot="1" x14ac:dyDescent="0.3">
      <c r="B59" s="237" t="s">
        <v>333</v>
      </c>
      <c r="C59" s="238"/>
      <c r="D59" s="238"/>
      <c r="E59" s="238"/>
      <c r="F59" s="238"/>
      <c r="G59" s="239"/>
    </row>
    <row r="60" spans="2:8" ht="15.75" thickBot="1" x14ac:dyDescent="0.3">
      <c r="B60" s="244" t="s">
        <v>14</v>
      </c>
      <c r="C60" s="245"/>
      <c r="D60" s="245"/>
      <c r="E60" s="245"/>
      <c r="F60" s="245"/>
      <c r="G60" s="246"/>
    </row>
    <row r="61" spans="2:8" ht="30" customHeight="1" thickBot="1" x14ac:dyDescent="0.3">
      <c r="B61" s="237" t="s">
        <v>334</v>
      </c>
      <c r="C61" s="238"/>
      <c r="D61" s="238"/>
      <c r="E61" s="238"/>
      <c r="F61" s="238"/>
      <c r="G61" s="239"/>
    </row>
    <row r="62" spans="2:8" ht="15.75" thickBot="1" x14ac:dyDescent="0.3">
      <c r="B62" s="244" t="s">
        <v>89</v>
      </c>
      <c r="C62" s="245"/>
      <c r="D62" s="245"/>
      <c r="E62" s="245"/>
      <c r="F62" s="245"/>
      <c r="G62" s="246"/>
    </row>
    <row r="63" spans="2:8" ht="72.599999999999994" customHeight="1" thickBot="1" x14ac:dyDescent="0.3">
      <c r="B63" s="250" t="s">
        <v>339</v>
      </c>
      <c r="C63" s="251"/>
      <c r="D63" s="251"/>
      <c r="E63" s="251"/>
      <c r="F63" s="251"/>
      <c r="G63" s="252"/>
    </row>
    <row r="64" spans="2:8" ht="15.75" thickBot="1" x14ac:dyDescent="0.3">
      <c r="B64" s="244" t="s">
        <v>16</v>
      </c>
      <c r="C64" s="245"/>
      <c r="D64" s="245"/>
      <c r="E64" s="245"/>
      <c r="F64" s="245"/>
      <c r="G64" s="246"/>
    </row>
    <row r="65" spans="2:8" ht="38.25" x14ac:dyDescent="0.25">
      <c r="B65" s="32" t="s">
        <v>41</v>
      </c>
      <c r="C65" s="30" t="s">
        <v>143</v>
      </c>
      <c r="D65" s="30" t="s">
        <v>144</v>
      </c>
      <c r="E65" s="30" t="s">
        <v>117</v>
      </c>
      <c r="F65" s="31" t="s">
        <v>370</v>
      </c>
      <c r="G65" s="31" t="s">
        <v>130</v>
      </c>
    </row>
    <row r="66" spans="2:8" ht="63.75" x14ac:dyDescent="0.25">
      <c r="B66" s="32" t="s">
        <v>42</v>
      </c>
      <c r="C66" s="30" t="s">
        <v>145</v>
      </c>
      <c r="D66" s="30" t="s">
        <v>146</v>
      </c>
      <c r="E66" s="30" t="s">
        <v>117</v>
      </c>
      <c r="F66" s="31" t="s">
        <v>370</v>
      </c>
      <c r="G66" s="31" t="s">
        <v>115</v>
      </c>
    </row>
    <row r="67" spans="2:8" ht="38.25" x14ac:dyDescent="0.25">
      <c r="B67" s="32" t="s">
        <v>43</v>
      </c>
      <c r="C67" s="30" t="s">
        <v>147</v>
      </c>
      <c r="D67" s="36" t="s">
        <v>148</v>
      </c>
      <c r="E67" s="36" t="s">
        <v>117</v>
      </c>
      <c r="F67" s="31" t="s">
        <v>370</v>
      </c>
      <c r="G67" s="31" t="s">
        <v>368</v>
      </c>
    </row>
    <row r="68" spans="2:8" ht="129" customHeight="1" x14ac:dyDescent="0.25">
      <c r="B68" s="32" t="s">
        <v>337</v>
      </c>
      <c r="C68" s="32" t="s">
        <v>373</v>
      </c>
      <c r="D68" s="32" t="s">
        <v>359</v>
      </c>
      <c r="E68" s="36" t="s">
        <v>117</v>
      </c>
      <c r="F68" s="31" t="s">
        <v>374</v>
      </c>
      <c r="G68" s="31" t="s">
        <v>368</v>
      </c>
    </row>
    <row r="69" spans="2:8" ht="38.25" x14ac:dyDescent="0.25">
      <c r="B69" s="32" t="s">
        <v>338</v>
      </c>
      <c r="C69" s="32" t="s">
        <v>372</v>
      </c>
      <c r="D69" s="32" t="s">
        <v>359</v>
      </c>
      <c r="E69" s="36" t="s">
        <v>376</v>
      </c>
      <c r="F69" s="31" t="s">
        <v>377</v>
      </c>
      <c r="G69" s="31" t="s">
        <v>368</v>
      </c>
    </row>
    <row r="70" spans="2:8" ht="51" x14ac:dyDescent="0.25">
      <c r="B70" s="32" t="s">
        <v>335</v>
      </c>
      <c r="C70" s="32" t="s">
        <v>375</v>
      </c>
      <c r="D70" s="32" t="s">
        <v>359</v>
      </c>
      <c r="E70" s="36" t="s">
        <v>376</v>
      </c>
      <c r="F70" s="31" t="s">
        <v>377</v>
      </c>
      <c r="G70" s="31" t="s">
        <v>368</v>
      </c>
    </row>
    <row r="71" spans="2:8" ht="118.5" customHeight="1" x14ac:dyDescent="0.25">
      <c r="B71" s="32" t="s">
        <v>52</v>
      </c>
      <c r="C71" s="32" t="s">
        <v>378</v>
      </c>
      <c r="D71" s="62" t="s">
        <v>379</v>
      </c>
      <c r="E71" s="36" t="s">
        <v>117</v>
      </c>
      <c r="F71" s="31" t="s">
        <v>377</v>
      </c>
      <c r="G71" s="31" t="s">
        <v>115</v>
      </c>
    </row>
    <row r="72" spans="2:8" ht="123" customHeight="1" thickBot="1" x14ac:dyDescent="0.3">
      <c r="B72" s="32" t="s">
        <v>149</v>
      </c>
      <c r="C72" s="32" t="s">
        <v>380</v>
      </c>
      <c r="D72" s="62" t="s">
        <v>381</v>
      </c>
      <c r="E72" s="36" t="s">
        <v>117</v>
      </c>
      <c r="F72" s="31" t="s">
        <v>382</v>
      </c>
      <c r="G72" s="31" t="s">
        <v>115</v>
      </c>
    </row>
    <row r="73" spans="2:8" ht="31.9" customHeight="1" thickBot="1" x14ac:dyDescent="0.3">
      <c r="B73" s="241" t="s">
        <v>363</v>
      </c>
      <c r="C73" s="242"/>
      <c r="D73" s="242"/>
      <c r="E73" s="242"/>
      <c r="F73" s="242"/>
      <c r="G73" s="243"/>
      <c r="H73" s="104" t="s">
        <v>348</v>
      </c>
    </row>
    <row r="74" spans="2:8" ht="15.75" thickBot="1" x14ac:dyDescent="0.3">
      <c r="B74" s="244" t="s">
        <v>13</v>
      </c>
      <c r="C74" s="245"/>
      <c r="D74" s="245"/>
      <c r="E74" s="245"/>
      <c r="F74" s="245"/>
      <c r="G74" s="246"/>
    </row>
    <row r="75" spans="2:8" ht="28.15" customHeight="1" thickBot="1" x14ac:dyDescent="0.3">
      <c r="B75" s="237" t="s">
        <v>317</v>
      </c>
      <c r="C75" s="238"/>
      <c r="D75" s="238"/>
      <c r="E75" s="238"/>
      <c r="F75" s="238"/>
      <c r="G75" s="239"/>
    </row>
    <row r="76" spans="2:8" ht="15.75" thickBot="1" x14ac:dyDescent="0.3">
      <c r="B76" s="244" t="s">
        <v>14</v>
      </c>
      <c r="C76" s="245"/>
      <c r="D76" s="245"/>
      <c r="E76" s="245"/>
      <c r="F76" s="245"/>
      <c r="G76" s="246"/>
    </row>
    <row r="77" spans="2:8" ht="33.6" customHeight="1" thickBot="1" x14ac:dyDescent="0.3">
      <c r="B77" s="237" t="s">
        <v>341</v>
      </c>
      <c r="C77" s="238"/>
      <c r="D77" s="238"/>
      <c r="E77" s="238"/>
      <c r="F77" s="238"/>
      <c r="G77" s="239"/>
    </row>
    <row r="78" spans="2:8" ht="15.75" thickBot="1" x14ac:dyDescent="0.3">
      <c r="B78" s="244" t="s">
        <v>89</v>
      </c>
      <c r="C78" s="245"/>
      <c r="D78" s="245"/>
      <c r="E78" s="245"/>
      <c r="F78" s="245"/>
      <c r="G78" s="246"/>
    </row>
    <row r="79" spans="2:8" ht="107.45" customHeight="1" thickBot="1" x14ac:dyDescent="0.3">
      <c r="B79" s="250" t="s">
        <v>383</v>
      </c>
      <c r="C79" s="251"/>
      <c r="D79" s="251"/>
      <c r="E79" s="251"/>
      <c r="F79" s="251"/>
      <c r="G79" s="252"/>
    </row>
    <row r="80" spans="2:8" ht="15.75" thickBot="1" x14ac:dyDescent="0.3">
      <c r="B80" s="244" t="s">
        <v>16</v>
      </c>
      <c r="C80" s="245"/>
      <c r="D80" s="245"/>
      <c r="E80" s="245"/>
      <c r="F80" s="245"/>
      <c r="G80" s="246"/>
    </row>
    <row r="81" spans="2:7" ht="67.5" x14ac:dyDescent="0.25">
      <c r="B81" s="117" t="s">
        <v>93</v>
      </c>
      <c r="C81" s="117" t="s">
        <v>384</v>
      </c>
      <c r="D81" s="117" t="s">
        <v>116</v>
      </c>
      <c r="E81" s="117" t="s">
        <v>117</v>
      </c>
      <c r="F81" s="31" t="s">
        <v>377</v>
      </c>
      <c r="G81" s="117" t="s">
        <v>115</v>
      </c>
    </row>
    <row r="82" spans="2:7" ht="90" x14ac:dyDescent="0.25">
      <c r="B82" s="117" t="s">
        <v>342</v>
      </c>
      <c r="C82" s="117" t="s">
        <v>118</v>
      </c>
      <c r="D82" s="117" t="s">
        <v>119</v>
      </c>
      <c r="E82" s="117" t="s">
        <v>117</v>
      </c>
      <c r="F82" s="31" t="s">
        <v>377</v>
      </c>
      <c r="G82" s="117" t="s">
        <v>364</v>
      </c>
    </row>
    <row r="83" spans="2:7" ht="45" x14ac:dyDescent="0.25">
      <c r="B83" s="117" t="s">
        <v>343</v>
      </c>
      <c r="C83" s="117" t="s">
        <v>120</v>
      </c>
      <c r="D83" s="117" t="s">
        <v>121</v>
      </c>
      <c r="E83" s="117" t="s">
        <v>117</v>
      </c>
      <c r="F83" s="117" t="s">
        <v>395</v>
      </c>
      <c r="G83" s="117" t="s">
        <v>115</v>
      </c>
    </row>
    <row r="84" spans="2:7" ht="56.25" x14ac:dyDescent="0.25">
      <c r="B84" s="117" t="s">
        <v>17</v>
      </c>
      <c r="C84" s="117" t="s">
        <v>122</v>
      </c>
      <c r="D84" s="117" t="s">
        <v>123</v>
      </c>
      <c r="E84" s="117" t="s">
        <v>117</v>
      </c>
      <c r="F84" s="117" t="s">
        <v>395</v>
      </c>
      <c r="G84" s="117" t="s">
        <v>115</v>
      </c>
    </row>
    <row r="85" spans="2:7" ht="135" x14ac:dyDescent="0.25">
      <c r="B85" s="117" t="s">
        <v>19</v>
      </c>
      <c r="C85" s="117" t="s">
        <v>385</v>
      </c>
      <c r="D85" s="117" t="s">
        <v>386</v>
      </c>
      <c r="E85" s="117" t="s">
        <v>117</v>
      </c>
      <c r="F85" s="117" t="s">
        <v>365</v>
      </c>
      <c r="G85" s="117" t="s">
        <v>364</v>
      </c>
    </row>
    <row r="86" spans="2:7" ht="191.25" x14ac:dyDescent="0.25">
      <c r="B86" s="117" t="s">
        <v>20</v>
      </c>
      <c r="C86" s="117" t="s">
        <v>387</v>
      </c>
      <c r="D86" s="117" t="s">
        <v>388</v>
      </c>
      <c r="E86" s="117" t="s">
        <v>117</v>
      </c>
      <c r="F86" s="117" t="s">
        <v>365</v>
      </c>
      <c r="G86" s="117" t="s">
        <v>364</v>
      </c>
    </row>
    <row r="87" spans="2:7" ht="45" x14ac:dyDescent="0.25">
      <c r="B87" s="117" t="s">
        <v>396</v>
      </c>
      <c r="C87" s="117" t="s">
        <v>389</v>
      </c>
      <c r="D87" s="117" t="s">
        <v>392</v>
      </c>
      <c r="E87" s="117" t="s">
        <v>117</v>
      </c>
      <c r="F87" s="117" t="s">
        <v>114</v>
      </c>
      <c r="G87" s="117" t="s">
        <v>364</v>
      </c>
    </row>
    <row r="88" spans="2:7" ht="45" x14ac:dyDescent="0.25">
      <c r="B88" s="117" t="s">
        <v>344</v>
      </c>
      <c r="C88" s="117" t="s">
        <v>390</v>
      </c>
      <c r="D88" s="117" t="s">
        <v>393</v>
      </c>
      <c r="E88" s="117" t="s">
        <v>124</v>
      </c>
      <c r="F88" s="117" t="s">
        <v>114</v>
      </c>
      <c r="G88" s="117" t="s">
        <v>366</v>
      </c>
    </row>
    <row r="89" spans="2:7" ht="45" x14ac:dyDescent="0.25">
      <c r="B89" s="117" t="s">
        <v>292</v>
      </c>
      <c r="C89" s="117" t="s">
        <v>391</v>
      </c>
      <c r="D89" s="117" t="s">
        <v>394</v>
      </c>
      <c r="E89" s="117" t="s">
        <v>125</v>
      </c>
      <c r="F89" s="117" t="s">
        <v>114</v>
      </c>
      <c r="G89" s="117" t="s">
        <v>405</v>
      </c>
    </row>
    <row r="90" spans="2:7" x14ac:dyDescent="0.25">
      <c r="B90" s="3"/>
    </row>
  </sheetData>
  <mergeCells count="41">
    <mergeCell ref="B60:G60"/>
    <mergeCell ref="B61:G61"/>
    <mergeCell ref="B62:G62"/>
    <mergeCell ref="B63:G63"/>
    <mergeCell ref="B64:G64"/>
    <mergeCell ref="B27:G27"/>
    <mergeCell ref="B28:G28"/>
    <mergeCell ref="B29:G29"/>
    <mergeCell ref="B59:G59"/>
    <mergeCell ref="B31:G31"/>
    <mergeCell ref="B42:G42"/>
    <mergeCell ref="B43:G43"/>
    <mergeCell ref="B44:G44"/>
    <mergeCell ref="B45:G45"/>
    <mergeCell ref="B46:G46"/>
    <mergeCell ref="B47:G47"/>
    <mergeCell ref="B48:G48"/>
    <mergeCell ref="B49:G49"/>
    <mergeCell ref="B57:G57"/>
    <mergeCell ref="B58:G58"/>
    <mergeCell ref="B76:G76"/>
    <mergeCell ref="B77:G77"/>
    <mergeCell ref="B78:G78"/>
    <mergeCell ref="B79:G79"/>
    <mergeCell ref="B80:G80"/>
    <mergeCell ref="B8:G8"/>
    <mergeCell ref="B2:G2"/>
    <mergeCell ref="B73:G73"/>
    <mergeCell ref="B74:G74"/>
    <mergeCell ref="B75:G75"/>
    <mergeCell ref="B6:G6"/>
    <mergeCell ref="B7:G7"/>
    <mergeCell ref="B30:G30"/>
    <mergeCell ref="B9:G9"/>
    <mergeCell ref="B10:G10"/>
    <mergeCell ref="B11:G11"/>
    <mergeCell ref="B12:G12"/>
    <mergeCell ref="B13:G13"/>
    <mergeCell ref="B24:G24"/>
    <mergeCell ref="B25:G25"/>
    <mergeCell ref="B26:G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workbookViewId="0">
      <selection activeCell="B37" sqref="B37:R37"/>
    </sheetView>
  </sheetViews>
  <sheetFormatPr baseColWidth="10" defaultColWidth="11.42578125" defaultRowHeight="15" x14ac:dyDescent="0.25"/>
  <cols>
    <col min="1" max="1" width="3.28515625" style="44" customWidth="1"/>
    <col min="2" max="2" width="33" style="44" customWidth="1"/>
    <col min="3" max="3" width="11.140625" style="44" bestFit="1" customWidth="1"/>
    <col min="4" max="4" width="8.5703125" style="44" customWidth="1"/>
    <col min="5" max="5" width="10.28515625" style="44" customWidth="1"/>
    <col min="6" max="6" width="9.7109375" style="44" customWidth="1"/>
    <col min="7" max="15" width="5.140625" style="44" bestFit="1" customWidth="1"/>
    <col min="16" max="18" width="6" style="44" bestFit="1" customWidth="1"/>
    <col min="19" max="16384" width="11.42578125" style="24"/>
  </cols>
  <sheetData>
    <row r="1" spans="2:18" ht="15.75" thickBot="1" x14ac:dyDescent="0.3"/>
    <row r="2" spans="2:18" ht="15.75" thickBot="1" x14ac:dyDescent="0.3">
      <c r="B2" s="286" t="s">
        <v>161</v>
      </c>
      <c r="C2" s="287"/>
      <c r="D2" s="287"/>
      <c r="E2" s="287"/>
      <c r="F2" s="287"/>
      <c r="G2" s="287"/>
      <c r="H2" s="287"/>
      <c r="I2" s="287"/>
      <c r="J2" s="287"/>
      <c r="K2" s="287"/>
      <c r="L2" s="287"/>
      <c r="M2" s="287"/>
      <c r="N2" s="287"/>
      <c r="O2" s="287"/>
      <c r="P2" s="287"/>
      <c r="Q2" s="287"/>
      <c r="R2" s="288"/>
    </row>
    <row r="3" spans="2:18" ht="15.75" thickBot="1" x14ac:dyDescent="0.3">
      <c r="B3" s="45" t="s">
        <v>162</v>
      </c>
      <c r="C3" s="46" t="s">
        <v>113</v>
      </c>
      <c r="D3" s="47" t="s">
        <v>163</v>
      </c>
      <c r="E3" s="48" t="s">
        <v>164</v>
      </c>
      <c r="F3" s="49" t="s">
        <v>165</v>
      </c>
      <c r="G3" s="48" t="s">
        <v>1</v>
      </c>
      <c r="H3" s="50" t="s">
        <v>2</v>
      </c>
      <c r="I3" s="50" t="s">
        <v>3</v>
      </c>
      <c r="J3" s="50" t="s">
        <v>4</v>
      </c>
      <c r="K3" s="50" t="s">
        <v>5</v>
      </c>
      <c r="L3" s="50" t="s">
        <v>6</v>
      </c>
      <c r="M3" s="50" t="s">
        <v>7</v>
      </c>
      <c r="N3" s="50" t="s">
        <v>8</v>
      </c>
      <c r="O3" s="50" t="s">
        <v>9</v>
      </c>
      <c r="P3" s="50" t="s">
        <v>10</v>
      </c>
      <c r="Q3" s="50" t="s">
        <v>11</v>
      </c>
      <c r="R3" s="49" t="s">
        <v>12</v>
      </c>
    </row>
    <row r="4" spans="2:18" x14ac:dyDescent="0.25">
      <c r="B4" s="289" t="str">
        <f>+'[1]Riesgos Inclusion '!B5:H5</f>
        <v>Proyecto 1.  Disposición final de los residuos generados en el Distrito Capital, garantizada en el largo plazo.</v>
      </c>
      <c r="C4" s="290"/>
      <c r="D4" s="290"/>
      <c r="E4" s="290"/>
      <c r="F4" s="290"/>
      <c r="G4" s="290"/>
      <c r="H4" s="290"/>
      <c r="I4" s="290"/>
      <c r="J4" s="290"/>
      <c r="K4" s="290"/>
      <c r="L4" s="290"/>
      <c r="M4" s="290"/>
      <c r="N4" s="290"/>
      <c r="O4" s="290"/>
      <c r="P4" s="290"/>
      <c r="Q4" s="290"/>
      <c r="R4" s="291"/>
    </row>
    <row r="5" spans="2:18" ht="45" x14ac:dyDescent="0.25">
      <c r="B5" s="51" t="str">
        <f>+'[1]Riesgos Inclusion '!B13</f>
        <v>Desarrollar un estudio de identificación de  áreas potenciales necesarias para la disposición final de residuos que permitan complementar el esquema de disposición existente.</v>
      </c>
      <c r="C5" s="52"/>
      <c r="D5" s="52" t="s">
        <v>166</v>
      </c>
      <c r="E5" s="52">
        <v>2021</v>
      </c>
      <c r="F5" s="52">
        <v>2021</v>
      </c>
      <c r="G5" s="53" t="s">
        <v>167</v>
      </c>
      <c r="H5" s="52"/>
      <c r="I5" s="52"/>
      <c r="J5" s="52"/>
      <c r="K5" s="54"/>
      <c r="L5" s="54"/>
      <c r="M5" s="54"/>
      <c r="N5" s="54"/>
      <c r="O5" s="54"/>
      <c r="P5" s="54"/>
      <c r="Q5" s="54"/>
      <c r="R5" s="54"/>
    </row>
    <row r="6" spans="2:18" ht="78.75" x14ac:dyDescent="0.25">
      <c r="B6" s="51" t="str">
        <f>+'[1]Riesgos Inclusion '!B14</f>
        <v>Elaboración de los estudios y diseños detallados definitivos  fase 3 y Estudios de impacto ambiental para obtención de Licencia Ambiental para la disposición final de los residuos sólidos en nueva celda del relleno sanitario predio Doña Juana localidad Ciudad Bolívar.</v>
      </c>
      <c r="C6" s="52"/>
      <c r="D6" s="52" t="s">
        <v>166</v>
      </c>
      <c r="E6" s="52">
        <v>2021</v>
      </c>
      <c r="F6" s="52">
        <v>2022</v>
      </c>
      <c r="G6" s="53" t="s">
        <v>167</v>
      </c>
      <c r="H6" s="53" t="s">
        <v>167</v>
      </c>
      <c r="I6" s="52"/>
      <c r="J6" s="52"/>
      <c r="K6" s="54"/>
      <c r="L6" s="54"/>
      <c r="M6" s="54"/>
      <c r="N6" s="54"/>
      <c r="O6" s="54"/>
      <c r="P6" s="54"/>
      <c r="Q6" s="54"/>
      <c r="R6" s="54"/>
    </row>
    <row r="7" spans="2:18" ht="32.450000000000003" customHeight="1" x14ac:dyDescent="0.25">
      <c r="B7" s="51" t="str">
        <f>+'[1]Riesgos Inclusion '!B15</f>
        <v>Tramitar  los  permisos  y  licencias  para la construcción y operación  del relleno sanitario.</v>
      </c>
      <c r="C7" s="52"/>
      <c r="D7" s="52" t="s">
        <v>166</v>
      </c>
      <c r="E7" s="52">
        <v>2022</v>
      </c>
      <c r="F7" s="52">
        <v>2023</v>
      </c>
      <c r="G7" s="52"/>
      <c r="H7" s="53" t="s">
        <v>167</v>
      </c>
      <c r="I7" s="53" t="s">
        <v>167</v>
      </c>
      <c r="J7" s="52"/>
      <c r="K7" s="54"/>
      <c r="L7" s="54"/>
      <c r="M7" s="54"/>
      <c r="N7" s="54"/>
      <c r="O7" s="54"/>
      <c r="P7" s="54"/>
      <c r="Q7" s="54"/>
      <c r="R7" s="54"/>
    </row>
    <row r="8" spans="2:18" ht="32.450000000000003" customHeight="1" x14ac:dyDescent="0.25">
      <c r="B8" s="51" t="str">
        <f>+'[1]Riesgos Inclusion '!B16</f>
        <v xml:space="preserve">Preparar, celebrar y adjudicar el(los) contrato(s)  de construcción, operación de la nueva celda del Relleno Sanitario. </v>
      </c>
      <c r="C8" s="52"/>
      <c r="D8" s="52" t="s">
        <v>160</v>
      </c>
      <c r="E8" s="52">
        <v>2023</v>
      </c>
      <c r="F8" s="52">
        <v>2023</v>
      </c>
      <c r="G8" s="52"/>
      <c r="H8" s="52"/>
      <c r="I8" s="53" t="s">
        <v>167</v>
      </c>
      <c r="J8" s="52"/>
      <c r="K8" s="54"/>
      <c r="L8" s="54"/>
      <c r="M8" s="54"/>
      <c r="N8" s="54"/>
      <c r="O8" s="54"/>
      <c r="P8" s="54"/>
      <c r="Q8" s="54"/>
      <c r="R8" s="54"/>
    </row>
    <row r="9" spans="2:18" ht="20.45" customHeight="1" x14ac:dyDescent="0.25">
      <c r="B9" s="51" t="str">
        <f>+'[1]Riesgos Inclusion '!B17</f>
        <v>Preparar,   celebrar   y  adjudicar   el(los)
contrato(s)  de Interventoría.</v>
      </c>
      <c r="C9" s="52"/>
      <c r="D9" s="52" t="s">
        <v>160</v>
      </c>
      <c r="E9" s="52">
        <v>2023</v>
      </c>
      <c r="F9" s="52">
        <v>2023</v>
      </c>
      <c r="G9" s="52"/>
      <c r="H9" s="52"/>
      <c r="I9" s="53" t="s">
        <v>167</v>
      </c>
      <c r="J9" s="52"/>
      <c r="K9" s="54"/>
      <c r="L9" s="54"/>
      <c r="M9" s="54"/>
      <c r="N9" s="54"/>
      <c r="O9" s="54"/>
      <c r="P9" s="54"/>
      <c r="Q9" s="54"/>
      <c r="R9" s="54"/>
    </row>
    <row r="10" spans="2:18" ht="22.5" x14ac:dyDescent="0.25">
      <c r="B10" s="51" t="str">
        <f>+'[1]Riesgos Inclusion '!B18</f>
        <v>Construir y desarrollar  la (s) tecnología
(s) de relleno sanitario.</v>
      </c>
      <c r="C10" s="52"/>
      <c r="D10" s="52" t="s">
        <v>160</v>
      </c>
      <c r="E10" s="52">
        <v>2023</v>
      </c>
      <c r="F10" s="52">
        <v>2024</v>
      </c>
      <c r="G10" s="52"/>
      <c r="H10" s="52"/>
      <c r="I10" s="53" t="s">
        <v>167</v>
      </c>
      <c r="J10" s="53" t="s">
        <v>167</v>
      </c>
      <c r="K10" s="54"/>
      <c r="L10" s="54"/>
      <c r="M10" s="54"/>
      <c r="N10" s="54"/>
      <c r="O10" s="54"/>
      <c r="P10" s="54"/>
      <c r="Q10" s="54"/>
      <c r="R10" s="54"/>
    </row>
    <row r="11" spans="2:18" ht="22.5" x14ac:dyDescent="0.25">
      <c r="B11" s="51" t="str">
        <f>+'[1]Riesgos Inclusion '!B19</f>
        <v>Operar     la    tecnología    de    relleno sanitario</v>
      </c>
      <c r="C11" s="52"/>
      <c r="D11" s="52" t="s">
        <v>168</v>
      </c>
      <c r="E11" s="52">
        <v>2024</v>
      </c>
      <c r="F11" s="52">
        <v>2032</v>
      </c>
      <c r="G11" s="52"/>
      <c r="H11" s="52"/>
      <c r="I11" s="52"/>
      <c r="J11" s="53" t="s">
        <v>167</v>
      </c>
      <c r="K11" s="55" t="s">
        <v>167</v>
      </c>
      <c r="L11" s="55" t="s">
        <v>167</v>
      </c>
      <c r="M11" s="55" t="s">
        <v>167</v>
      </c>
      <c r="N11" s="55" t="s">
        <v>167</v>
      </c>
      <c r="O11" s="55" t="s">
        <v>167</v>
      </c>
      <c r="P11" s="55" t="s">
        <v>167</v>
      </c>
      <c r="Q11" s="55" t="s">
        <v>167</v>
      </c>
      <c r="R11" s="55" t="s">
        <v>167</v>
      </c>
    </row>
    <row r="12" spans="2:18" ht="56.25" x14ac:dyDescent="0.25">
      <c r="B12" s="51" t="str">
        <f>+'[1]Riesgos Inclusion '!B20</f>
        <v xml:space="preserve">Estudio de factibilidad para habilitar areas aledañas al relleno como zona de amortiguamiento e implementacion de proyectos relacionados con la gestion de residuos. </v>
      </c>
      <c r="C12" s="52"/>
      <c r="D12" s="52" t="s">
        <v>166</v>
      </c>
      <c r="E12" s="52">
        <v>2021</v>
      </c>
      <c r="F12" s="52">
        <v>2022</v>
      </c>
      <c r="G12" s="53" t="s">
        <v>167</v>
      </c>
      <c r="H12" s="53" t="s">
        <v>167</v>
      </c>
      <c r="I12" s="52"/>
      <c r="J12" s="52"/>
      <c r="K12" s="54"/>
      <c r="L12" s="54"/>
      <c r="M12" s="54"/>
      <c r="N12" s="54"/>
      <c r="O12" s="54"/>
      <c r="P12" s="54"/>
      <c r="Q12" s="54"/>
      <c r="R12" s="54"/>
    </row>
    <row r="13" spans="2:18" ht="32.450000000000003" customHeight="1" x14ac:dyDescent="0.25">
      <c r="B13" s="51" t="str">
        <f>+'[1]Riesgos Inclusion '!B21</f>
        <v xml:space="preserve">Modificar el POT para los predios aferentes al Relleno Sanitario Doña Juana - predios para Compensacion Ambiental ( Incluido predio Cantarna - Yerbabuena) </v>
      </c>
      <c r="C13" s="52"/>
      <c r="D13" s="52" t="s">
        <v>166</v>
      </c>
      <c r="E13" s="52">
        <v>2021</v>
      </c>
      <c r="F13" s="52">
        <v>2022</v>
      </c>
      <c r="G13" s="53" t="s">
        <v>167</v>
      </c>
      <c r="H13" s="53" t="s">
        <v>167</v>
      </c>
      <c r="I13" s="52"/>
      <c r="J13" s="52"/>
      <c r="K13" s="54"/>
      <c r="L13" s="54"/>
      <c r="M13" s="54"/>
      <c r="N13" s="54"/>
      <c r="O13" s="54"/>
      <c r="P13" s="54"/>
      <c r="Q13" s="54"/>
      <c r="R13" s="54"/>
    </row>
    <row r="14" spans="2:18" ht="17.45" customHeight="1" x14ac:dyDescent="0.25">
      <c r="B14" s="51" t="str">
        <f>+'[1]Riesgos Inclusion '!B22</f>
        <v xml:space="preserve">Adquirir los predios a que haya lugar. </v>
      </c>
      <c r="C14" s="52"/>
      <c r="D14" s="52" t="s">
        <v>166</v>
      </c>
      <c r="E14" s="52">
        <v>2022</v>
      </c>
      <c r="F14" s="52">
        <v>2025</v>
      </c>
      <c r="G14" s="52"/>
      <c r="H14" s="53" t="s">
        <v>167</v>
      </c>
      <c r="I14" s="53" t="s">
        <v>167</v>
      </c>
      <c r="J14" s="53" t="s">
        <v>167</v>
      </c>
      <c r="K14" s="53" t="s">
        <v>167</v>
      </c>
      <c r="L14" s="54"/>
      <c r="M14" s="54"/>
      <c r="N14" s="54"/>
      <c r="O14" s="54"/>
      <c r="P14" s="54"/>
      <c r="Q14" s="54"/>
      <c r="R14" s="54"/>
    </row>
    <row r="15" spans="2:18" x14ac:dyDescent="0.25">
      <c r="B15" s="283" t="str">
        <f>+'[1]Riesgos Inclusion '!B26:H26</f>
        <v>Proyecto 2. Implementación de alternativas de tratamiento y/o valorización de residuos sólidos generados en el distrito capital.</v>
      </c>
      <c r="C15" s="284"/>
      <c r="D15" s="284"/>
      <c r="E15" s="284"/>
      <c r="F15" s="284"/>
      <c r="G15" s="284"/>
      <c r="H15" s="284"/>
      <c r="I15" s="284"/>
      <c r="J15" s="284"/>
      <c r="K15" s="284"/>
      <c r="L15" s="284"/>
      <c r="M15" s="284"/>
      <c r="N15" s="284"/>
      <c r="O15" s="284"/>
      <c r="P15" s="284"/>
      <c r="Q15" s="284"/>
      <c r="R15" s="285"/>
    </row>
    <row r="16" spans="2:18" ht="78.75" x14ac:dyDescent="0.25">
      <c r="B16" s="56" t="str">
        <f>+'[1]Riesgos Inclusion '!B34</f>
        <v xml:space="preserve">Desarrollar   un  estudio de viabilidad para la implementacion de un  sistema de aprovechamiento y valorización de residuos mediante el tratamiento térmico y/o similares con generación de energía y/o sub productos  , que permita disminuir la cantidad de residuos que se disponen en el Relleno Sanitario </v>
      </c>
      <c r="C16" s="52"/>
      <c r="D16" s="52" t="s">
        <v>166</v>
      </c>
      <c r="E16" s="52">
        <v>2021</v>
      </c>
      <c r="F16" s="52">
        <v>2022</v>
      </c>
      <c r="G16" s="53" t="s">
        <v>167</v>
      </c>
      <c r="H16" s="53" t="s">
        <v>167</v>
      </c>
      <c r="I16" s="52"/>
      <c r="J16" s="52"/>
      <c r="K16" s="54"/>
      <c r="L16" s="54"/>
      <c r="M16" s="54"/>
      <c r="N16" s="54"/>
      <c r="O16" s="54"/>
      <c r="P16" s="54"/>
      <c r="Q16" s="54"/>
      <c r="R16" s="54"/>
    </row>
    <row r="17" spans="2:18" ht="45" x14ac:dyDescent="0.25">
      <c r="B17" s="56" t="str">
        <f>+'[1]Riesgos Inclusion '!B35</f>
        <v>Preparar, celebrar y adjudicar el(los) contrato(s) de diseño construcción, operación y  mantenimiento de las)  tecnología(s) seleccionada(s),</v>
      </c>
      <c r="C17" s="52"/>
      <c r="D17" s="52" t="s">
        <v>166</v>
      </c>
      <c r="E17" s="52">
        <v>2022</v>
      </c>
      <c r="F17" s="52">
        <v>2022</v>
      </c>
      <c r="G17" s="52"/>
      <c r="H17" s="53" t="s">
        <v>167</v>
      </c>
      <c r="I17" s="52"/>
      <c r="J17" s="52"/>
      <c r="K17" s="52"/>
      <c r="L17" s="52"/>
      <c r="M17" s="52"/>
      <c r="N17" s="52"/>
      <c r="O17" s="52"/>
      <c r="P17" s="52"/>
      <c r="Q17" s="52"/>
      <c r="R17" s="52"/>
    </row>
    <row r="18" spans="2:18" ht="33.75" x14ac:dyDescent="0.25">
      <c r="B18" s="56" t="str">
        <f>+'[1]Riesgos Inclusion '!B36</f>
        <v>Elaborar los estudios específicos y Diseños (ingeniería de detalle, EIA) de la tecnología a implementar.</v>
      </c>
      <c r="C18" s="52"/>
      <c r="D18" s="52" t="s">
        <v>166</v>
      </c>
      <c r="E18" s="52">
        <v>2022</v>
      </c>
      <c r="F18" s="52">
        <v>2022</v>
      </c>
      <c r="G18" s="52"/>
      <c r="H18" s="53" t="s">
        <v>167</v>
      </c>
      <c r="I18" s="54"/>
      <c r="J18" s="54"/>
      <c r="K18" s="54"/>
      <c r="L18" s="54"/>
      <c r="M18" s="54"/>
      <c r="N18" s="54"/>
      <c r="O18" s="54"/>
      <c r="P18" s="54"/>
      <c r="Q18" s="54"/>
      <c r="R18" s="54"/>
    </row>
    <row r="19" spans="2:18" ht="22.5" x14ac:dyDescent="0.25">
      <c r="B19" s="56" t="str">
        <f>+'[1]Riesgos Inclusion '!B37</f>
        <v>Preparar, celebrar  y adjudicar  el (los) contrato(s) de Interventoría.</v>
      </c>
      <c r="C19" s="57"/>
      <c r="D19" s="52" t="s">
        <v>166</v>
      </c>
      <c r="E19" s="52">
        <v>2022</v>
      </c>
      <c r="F19" s="52">
        <v>2022</v>
      </c>
      <c r="G19" s="58"/>
      <c r="H19" s="53" t="s">
        <v>167</v>
      </c>
      <c r="I19" s="58"/>
      <c r="J19" s="58"/>
      <c r="K19" s="58"/>
      <c r="L19" s="58"/>
      <c r="M19" s="58"/>
      <c r="N19" s="58"/>
      <c r="O19" s="58"/>
      <c r="P19" s="58"/>
      <c r="Q19" s="58"/>
      <c r="R19" s="58"/>
    </row>
    <row r="20" spans="2:18" ht="22.5" x14ac:dyDescent="0.25">
      <c r="B20" s="56" t="str">
        <f>+'[1]Riesgos Inclusion '!B38</f>
        <v>Tramitar los permisos y licencias para la implementación del proyecto tecnológico.</v>
      </c>
      <c r="C20" s="57"/>
      <c r="D20" s="58" t="s">
        <v>160</v>
      </c>
      <c r="E20" s="59">
        <v>2023</v>
      </c>
      <c r="F20" s="59">
        <v>2023</v>
      </c>
      <c r="G20" s="58"/>
      <c r="H20" s="58"/>
      <c r="I20" s="53" t="s">
        <v>167</v>
      </c>
      <c r="J20" s="58"/>
      <c r="K20" s="58"/>
      <c r="L20" s="58"/>
      <c r="M20" s="58"/>
      <c r="N20" s="58"/>
      <c r="O20" s="58"/>
      <c r="P20" s="58"/>
      <c r="Q20" s="58"/>
      <c r="R20" s="58"/>
    </row>
    <row r="21" spans="2:18" ht="22.5" x14ac:dyDescent="0.25">
      <c r="B21" s="56" t="str">
        <f>+'[1]Riesgos Inclusion '!B39</f>
        <v>Construir y desarrollar la(s) tecnología(s) selecionada(s).</v>
      </c>
      <c r="C21" s="57"/>
      <c r="D21" s="58" t="s">
        <v>160</v>
      </c>
      <c r="E21" s="59">
        <v>2024</v>
      </c>
      <c r="F21" s="59">
        <v>2024</v>
      </c>
      <c r="G21" s="58"/>
      <c r="H21" s="58"/>
      <c r="I21" s="58"/>
      <c r="J21" s="53" t="s">
        <v>167</v>
      </c>
      <c r="K21" s="58"/>
      <c r="L21" s="58"/>
      <c r="M21" s="58"/>
      <c r="N21" s="58"/>
      <c r="O21" s="58"/>
      <c r="P21" s="58"/>
      <c r="Q21" s="58"/>
      <c r="R21" s="58"/>
    </row>
    <row r="22" spans="2:18" ht="22.5" x14ac:dyDescent="0.25">
      <c r="B22" s="56" t="str">
        <f>+'[1]Riesgos Inclusion '!B40</f>
        <v>Operar  la(s)  tecnología(s)  de tratamiento,  y/o valorización seleccionada(s).</v>
      </c>
      <c r="C22" s="57"/>
      <c r="D22" s="58" t="s">
        <v>168</v>
      </c>
      <c r="E22" s="59">
        <v>2024</v>
      </c>
      <c r="F22" s="59">
        <v>2032</v>
      </c>
      <c r="G22" s="58"/>
      <c r="H22" s="58"/>
      <c r="I22" s="58"/>
      <c r="J22" s="53" t="s">
        <v>167</v>
      </c>
      <c r="K22" s="53" t="s">
        <v>167</v>
      </c>
      <c r="L22" s="53" t="s">
        <v>167</v>
      </c>
      <c r="M22" s="53" t="s">
        <v>167</v>
      </c>
      <c r="N22" s="53" t="s">
        <v>167</v>
      </c>
      <c r="O22" s="53" t="s">
        <v>167</v>
      </c>
      <c r="P22" s="53" t="s">
        <v>167</v>
      </c>
      <c r="Q22" s="53" t="s">
        <v>167</v>
      </c>
      <c r="R22" s="53" t="s">
        <v>167</v>
      </c>
    </row>
    <row r="23" spans="2:18" x14ac:dyDescent="0.25">
      <c r="B23" s="283" t="str">
        <f>+'[1]Riesgos Inclusion '!B45:H45</f>
        <v xml:space="preserve">Proyecto 3. Gestión eficiente de los lixiviados generados en el predio Doña Juana </v>
      </c>
      <c r="C23" s="284"/>
      <c r="D23" s="284"/>
      <c r="E23" s="284"/>
      <c r="F23" s="284"/>
      <c r="G23" s="284"/>
      <c r="H23" s="284"/>
      <c r="I23" s="284"/>
      <c r="J23" s="284"/>
      <c r="K23" s="284"/>
      <c r="L23" s="284"/>
      <c r="M23" s="284"/>
      <c r="N23" s="284"/>
      <c r="O23" s="284"/>
      <c r="P23" s="284"/>
      <c r="Q23" s="284"/>
      <c r="R23" s="285"/>
    </row>
    <row r="24" spans="2:18" ht="79.5" x14ac:dyDescent="0.25">
      <c r="B24" s="60" t="str">
        <f>+'[1]Riesgos Inclusion '!B53</f>
        <v>Desarrollar   un  estudio de viabilidad para la implementacion de un   sistema de tratamiento de Lixiviados , mediante el tratamiento térmico y/o similares con generación de energia y/o sub productos incluyendo su analisis costo beneficio  y evaluacion economica y financiera</v>
      </c>
      <c r="C24" s="57"/>
      <c r="D24" s="52" t="s">
        <v>166</v>
      </c>
      <c r="E24" s="58">
        <v>2021</v>
      </c>
      <c r="F24" s="58">
        <v>2021</v>
      </c>
      <c r="G24" s="53" t="s">
        <v>167</v>
      </c>
      <c r="H24" s="58"/>
      <c r="I24" s="58"/>
      <c r="J24" s="58"/>
      <c r="K24" s="58"/>
      <c r="L24" s="58"/>
      <c r="M24" s="58"/>
      <c r="N24" s="58"/>
      <c r="O24" s="58"/>
      <c r="P24" s="58"/>
      <c r="Q24" s="58"/>
      <c r="R24" s="58"/>
    </row>
    <row r="25" spans="2:18" ht="45.75" x14ac:dyDescent="0.25">
      <c r="B25" s="60" t="str">
        <f>+'[1]Riesgos Inclusion '!B54</f>
        <v>Preparar, celebrar y adjudicar el(los) contrato(s) de diseño construcción, operación y  mantenimiento de las)  tecnología(s) seleccionada(s),</v>
      </c>
      <c r="C25" s="57"/>
      <c r="D25" s="52" t="s">
        <v>166</v>
      </c>
      <c r="E25" s="58">
        <v>2022</v>
      </c>
      <c r="F25" s="58">
        <v>2022</v>
      </c>
      <c r="G25" s="58"/>
      <c r="H25" s="53" t="s">
        <v>167</v>
      </c>
      <c r="I25" s="58"/>
      <c r="J25" s="58"/>
      <c r="K25" s="58"/>
      <c r="L25" s="58"/>
      <c r="M25" s="58"/>
      <c r="N25" s="58"/>
      <c r="O25" s="58"/>
      <c r="P25" s="58"/>
      <c r="Q25" s="58"/>
      <c r="R25" s="58"/>
    </row>
    <row r="26" spans="2:18" ht="34.5" x14ac:dyDescent="0.25">
      <c r="B26" s="60" t="str">
        <f>+'[1]Riesgos Inclusion '!B55</f>
        <v>Elaborar los estudios específicos y Diseños (ingeniería de detalle, EIA) de la tecnología a implementar.</v>
      </c>
      <c r="C26" s="57"/>
      <c r="D26" s="52" t="s">
        <v>166</v>
      </c>
      <c r="E26" s="58">
        <v>2022</v>
      </c>
      <c r="F26" s="58">
        <v>2022</v>
      </c>
      <c r="G26" s="58"/>
      <c r="H26" s="53" t="s">
        <v>167</v>
      </c>
      <c r="I26" s="58"/>
      <c r="J26" s="58"/>
      <c r="K26" s="58"/>
      <c r="L26" s="58"/>
      <c r="M26" s="58"/>
      <c r="N26" s="58"/>
      <c r="O26" s="58"/>
      <c r="P26" s="58"/>
      <c r="Q26" s="58"/>
      <c r="R26" s="58"/>
    </row>
    <row r="27" spans="2:18" ht="23.25" x14ac:dyDescent="0.25">
      <c r="B27" s="60" t="str">
        <f>+'[1]Riesgos Inclusion '!B56</f>
        <v>Preparar, celebrar  y adjudicar  el (los) contrato(s) de Interventoría.</v>
      </c>
      <c r="C27" s="57"/>
      <c r="D27" s="52" t="s">
        <v>166</v>
      </c>
      <c r="E27" s="58">
        <v>2022</v>
      </c>
      <c r="F27" s="58">
        <v>2022</v>
      </c>
      <c r="G27" s="58"/>
      <c r="H27" s="53" t="s">
        <v>167</v>
      </c>
      <c r="I27" s="58"/>
      <c r="J27" s="58"/>
      <c r="K27" s="58"/>
      <c r="L27" s="58"/>
      <c r="M27" s="58"/>
      <c r="N27" s="58"/>
      <c r="O27" s="58"/>
      <c r="P27" s="58"/>
      <c r="Q27" s="58"/>
      <c r="R27" s="58"/>
    </row>
    <row r="28" spans="2:18" ht="23.25" x14ac:dyDescent="0.25">
      <c r="B28" s="60" t="str">
        <f>+'[1]Riesgos Inclusion '!B57</f>
        <v>Tramitar los permisos y licencias para la implementación del proyecto tecnológico.</v>
      </c>
      <c r="C28" s="57"/>
      <c r="D28" s="58" t="s">
        <v>160</v>
      </c>
      <c r="E28" s="58">
        <v>2023</v>
      </c>
      <c r="F28" s="58">
        <v>2023</v>
      </c>
      <c r="G28" s="58"/>
      <c r="H28" s="58"/>
      <c r="I28" s="53" t="s">
        <v>167</v>
      </c>
      <c r="J28" s="58"/>
      <c r="K28" s="58"/>
      <c r="L28" s="58"/>
      <c r="M28" s="58"/>
      <c r="N28" s="58"/>
      <c r="O28" s="58"/>
      <c r="P28" s="58"/>
      <c r="Q28" s="58"/>
      <c r="R28" s="58"/>
    </row>
    <row r="29" spans="2:18" ht="23.25" x14ac:dyDescent="0.25">
      <c r="B29" s="60" t="str">
        <f>+'[1]Riesgos Inclusion '!B58</f>
        <v>Construir       y       desarrollar        la(s) tecnología(s) selecionada(s).</v>
      </c>
      <c r="C29" s="57"/>
      <c r="D29" s="58" t="s">
        <v>160</v>
      </c>
      <c r="E29" s="58">
        <v>2024</v>
      </c>
      <c r="F29" s="58">
        <v>2024</v>
      </c>
      <c r="G29" s="58"/>
      <c r="H29" s="58"/>
      <c r="I29" s="58"/>
      <c r="J29" s="53" t="s">
        <v>167</v>
      </c>
      <c r="K29" s="58"/>
      <c r="L29" s="58"/>
      <c r="M29" s="58"/>
      <c r="N29" s="58"/>
      <c r="O29" s="58"/>
      <c r="P29" s="58"/>
      <c r="Q29" s="58"/>
      <c r="R29" s="58"/>
    </row>
    <row r="30" spans="2:18" ht="23.25" x14ac:dyDescent="0.25">
      <c r="B30" s="60" t="str">
        <f>+'[1]Riesgos Inclusion '!B59</f>
        <v>Operar  la(s)  tecnología(s)  de tratamiento,  y/o valorización seleccionada(s).</v>
      </c>
      <c r="C30" s="57"/>
      <c r="D30" s="58" t="s">
        <v>168</v>
      </c>
      <c r="E30" s="58">
        <v>2024</v>
      </c>
      <c r="F30" s="58">
        <v>2032</v>
      </c>
      <c r="G30" s="58"/>
      <c r="H30" s="58"/>
      <c r="I30" s="58"/>
      <c r="J30" s="53" t="s">
        <v>167</v>
      </c>
      <c r="K30" s="53" t="s">
        <v>167</v>
      </c>
      <c r="L30" s="53" t="s">
        <v>167</v>
      </c>
      <c r="M30" s="53" t="s">
        <v>167</v>
      </c>
      <c r="N30" s="53" t="s">
        <v>167</v>
      </c>
      <c r="O30" s="53" t="s">
        <v>167</v>
      </c>
      <c r="P30" s="53" t="s">
        <v>167</v>
      </c>
      <c r="Q30" s="53" t="s">
        <v>167</v>
      </c>
      <c r="R30" s="53" t="s">
        <v>167</v>
      </c>
    </row>
    <row r="31" spans="2:18" x14ac:dyDescent="0.25">
      <c r="B31" s="283" t="str">
        <f>+'[1]Riesgos Inclusion '!B64:H64</f>
        <v xml:space="preserve">Proyecto 4. Tratamiento y aprovechamiento  del biogás proveniente del predio Doña Juana </v>
      </c>
      <c r="C31" s="284"/>
      <c r="D31" s="284"/>
      <c r="E31" s="284"/>
      <c r="F31" s="284"/>
      <c r="G31" s="284"/>
      <c r="H31" s="284"/>
      <c r="I31" s="284"/>
      <c r="J31" s="284"/>
      <c r="K31" s="284"/>
      <c r="L31" s="284"/>
      <c r="M31" s="284"/>
      <c r="N31" s="284"/>
      <c r="O31" s="284"/>
      <c r="P31" s="284"/>
      <c r="Q31" s="284"/>
      <c r="R31" s="285"/>
    </row>
    <row r="32" spans="2:18" ht="23.25" x14ac:dyDescent="0.25">
      <c r="B32" s="60" t="str">
        <f>+'[1]Riesgos Inclusion '!B72</f>
        <v>Continuar captando   el   biogás   producido   en   el relleno.</v>
      </c>
      <c r="C32" s="57"/>
      <c r="D32" s="58" t="s">
        <v>168</v>
      </c>
      <c r="E32" s="58">
        <v>2021</v>
      </c>
      <c r="F32" s="58">
        <v>2032</v>
      </c>
      <c r="G32" s="53" t="s">
        <v>167</v>
      </c>
      <c r="H32" s="53" t="s">
        <v>167</v>
      </c>
      <c r="I32" s="53" t="s">
        <v>167</v>
      </c>
      <c r="J32" s="53" t="s">
        <v>167</v>
      </c>
      <c r="K32" s="53" t="s">
        <v>167</v>
      </c>
      <c r="L32" s="53" t="s">
        <v>167</v>
      </c>
      <c r="M32" s="53" t="s">
        <v>167</v>
      </c>
      <c r="N32" s="53" t="s">
        <v>167</v>
      </c>
      <c r="O32" s="53" t="s">
        <v>167</v>
      </c>
      <c r="P32" s="53" t="s">
        <v>167</v>
      </c>
      <c r="Q32" s="53" t="s">
        <v>167</v>
      </c>
      <c r="R32" s="53" t="s">
        <v>167</v>
      </c>
    </row>
    <row r="33" spans="2:18" ht="57" x14ac:dyDescent="0.25">
      <c r="B33" s="60" t="str">
        <f>+'[1]Riesgos Inclusion '!B73</f>
        <v>Aumentar el tratamiento y aprovechamiento de Biogas generado en el predio Doña Juana, con el fin de reducir la emisión  de  gases   de  efecto invernadero a la atmosfera y/o generacion de energia.</v>
      </c>
      <c r="C33" s="57"/>
      <c r="D33" s="58" t="s">
        <v>168</v>
      </c>
      <c r="E33" s="58">
        <v>2023</v>
      </c>
      <c r="F33" s="58">
        <v>2032</v>
      </c>
      <c r="G33" s="57"/>
      <c r="H33" s="57"/>
      <c r="I33" s="53" t="s">
        <v>167</v>
      </c>
      <c r="J33" s="53" t="s">
        <v>167</v>
      </c>
      <c r="K33" s="53" t="s">
        <v>167</v>
      </c>
      <c r="L33" s="53" t="s">
        <v>167</v>
      </c>
      <c r="M33" s="53" t="s">
        <v>167</v>
      </c>
      <c r="N33" s="53" t="s">
        <v>167</v>
      </c>
      <c r="O33" s="53" t="s">
        <v>167</v>
      </c>
      <c r="P33" s="53" t="s">
        <v>167</v>
      </c>
      <c r="Q33" s="53" t="s">
        <v>167</v>
      </c>
      <c r="R33" s="53" t="s">
        <v>167</v>
      </c>
    </row>
    <row r="34" spans="2:18" ht="23.25" x14ac:dyDescent="0.25">
      <c r="B34" s="60" t="str">
        <f>+'[1]Riesgos Inclusion '!B74</f>
        <v>Operar y mantener la infraestructura de tratamiento y aprovechamiento del Biogás.</v>
      </c>
      <c r="C34" s="57"/>
      <c r="D34" s="58" t="s">
        <v>168</v>
      </c>
      <c r="E34" s="58">
        <v>2023</v>
      </c>
      <c r="F34" s="58">
        <v>2032</v>
      </c>
      <c r="G34" s="57"/>
      <c r="H34" s="57"/>
      <c r="I34" s="53" t="s">
        <v>167</v>
      </c>
      <c r="J34" s="53" t="s">
        <v>167</v>
      </c>
      <c r="K34" s="53" t="s">
        <v>167</v>
      </c>
      <c r="L34" s="53" t="s">
        <v>167</v>
      </c>
      <c r="M34" s="53" t="s">
        <v>167</v>
      </c>
      <c r="N34" s="53" t="s">
        <v>167</v>
      </c>
      <c r="O34" s="53" t="s">
        <v>167</v>
      </c>
      <c r="P34" s="53" t="s">
        <v>167</v>
      </c>
      <c r="Q34" s="53" t="s">
        <v>167</v>
      </c>
      <c r="R34" s="53" t="s">
        <v>167</v>
      </c>
    </row>
    <row r="35" spans="2:18" ht="45.75" x14ac:dyDescent="0.25">
      <c r="B35" s="60" t="str">
        <f>+'[1]Riesgos Inclusion '!B75</f>
        <v>Realizar  monitoreos   para  determinar las reducciones de gases efecto invernadero  durante  la  operación del proyecto y/o determinar la cantidad de energia</v>
      </c>
      <c r="C35" s="57"/>
      <c r="D35" s="58" t="s">
        <v>168</v>
      </c>
      <c r="E35" s="58">
        <v>2021</v>
      </c>
      <c r="F35" s="58">
        <v>2032</v>
      </c>
      <c r="G35" s="53" t="s">
        <v>167</v>
      </c>
      <c r="H35" s="53" t="s">
        <v>167</v>
      </c>
      <c r="I35" s="53" t="s">
        <v>167</v>
      </c>
      <c r="J35" s="53" t="s">
        <v>167</v>
      </c>
      <c r="K35" s="53" t="s">
        <v>167</v>
      </c>
      <c r="L35" s="53" t="s">
        <v>167</v>
      </c>
      <c r="M35" s="53" t="s">
        <v>167</v>
      </c>
      <c r="N35" s="53" t="s">
        <v>167</v>
      </c>
      <c r="O35" s="53" t="s">
        <v>167</v>
      </c>
      <c r="P35" s="53" t="s">
        <v>167</v>
      </c>
      <c r="Q35" s="53" t="s">
        <v>167</v>
      </c>
      <c r="R35" s="53" t="s">
        <v>167</v>
      </c>
    </row>
    <row r="36" spans="2:18" ht="34.5" x14ac:dyDescent="0.25">
      <c r="B36" s="60" t="str">
        <f>+'[1]Riesgos Inclusion '!B76</f>
        <v xml:space="preserve">Generar energía eléctrica, de tal forma que se incremente el porcentaje del biogás aprovechado en el predio Doña Juana. </v>
      </c>
      <c r="C36" s="57"/>
      <c r="D36" s="58" t="s">
        <v>168</v>
      </c>
      <c r="E36" s="58">
        <v>2023</v>
      </c>
      <c r="F36" s="58">
        <v>2032</v>
      </c>
      <c r="G36" s="57"/>
      <c r="H36" s="57"/>
      <c r="I36" s="53" t="s">
        <v>167</v>
      </c>
      <c r="J36" s="53" t="s">
        <v>167</v>
      </c>
      <c r="K36" s="53" t="s">
        <v>167</v>
      </c>
      <c r="L36" s="53" t="s">
        <v>167</v>
      </c>
      <c r="M36" s="53" t="s">
        <v>167</v>
      </c>
      <c r="N36" s="53" t="s">
        <v>167</v>
      </c>
      <c r="O36" s="53" t="s">
        <v>167</v>
      </c>
      <c r="P36" s="53" t="s">
        <v>167</v>
      </c>
      <c r="Q36" s="53" t="s">
        <v>167</v>
      </c>
      <c r="R36" s="53" t="s">
        <v>167</v>
      </c>
    </row>
    <row r="37" spans="2:18" x14ac:dyDescent="0.25">
      <c r="B37" s="283" t="str">
        <f>+'[1]Riesgos Inclusion '!B81:H81</f>
        <v>Proyecto 5. Disposición final en el Relleno Sanitario Doña Juana.</v>
      </c>
      <c r="C37" s="284"/>
      <c r="D37" s="284"/>
      <c r="E37" s="284"/>
      <c r="F37" s="284"/>
      <c r="G37" s="284"/>
      <c r="H37" s="284"/>
      <c r="I37" s="284"/>
      <c r="J37" s="284"/>
      <c r="K37" s="284"/>
      <c r="L37" s="284"/>
      <c r="M37" s="284"/>
      <c r="N37" s="284"/>
      <c r="O37" s="284"/>
      <c r="P37" s="284"/>
      <c r="Q37" s="284"/>
      <c r="R37" s="285"/>
    </row>
    <row r="38" spans="2:18" ht="23.25" x14ac:dyDescent="0.25">
      <c r="B38" s="60" t="str">
        <f>+'[1]Riesgos Inclusion '!B89</f>
        <v>Continuar  ejecutando  las  obligaciones del contrato de concesión</v>
      </c>
      <c r="C38" s="57"/>
      <c r="D38" s="58" t="s">
        <v>166</v>
      </c>
      <c r="E38" s="58">
        <v>2021</v>
      </c>
      <c r="F38" s="58">
        <v>2023</v>
      </c>
      <c r="G38" s="53" t="s">
        <v>167</v>
      </c>
      <c r="H38" s="53" t="s">
        <v>167</v>
      </c>
      <c r="I38" s="53" t="s">
        <v>167</v>
      </c>
      <c r="J38" s="57"/>
      <c r="K38" s="57"/>
      <c r="L38" s="57"/>
      <c r="M38" s="57"/>
      <c r="N38" s="57"/>
      <c r="O38" s="57"/>
      <c r="P38" s="57"/>
      <c r="Q38" s="57"/>
      <c r="R38" s="57"/>
    </row>
    <row r="39" spans="2:18" ht="45.75" x14ac:dyDescent="0.25">
      <c r="B39" s="60" t="str">
        <f>+'[1]Riesgos Inclusion '!B90</f>
        <v>Supervisar el cumplimiento de las obligaciones contractuales del contrato de  concesión   344   de  2010   y   del contrato de interventoría 130 e de 2010 en todos sus componentes.</v>
      </c>
      <c r="C39" s="57"/>
      <c r="D39" s="58" t="s">
        <v>166</v>
      </c>
      <c r="E39" s="58">
        <v>2021</v>
      </c>
      <c r="F39" s="58">
        <v>2023</v>
      </c>
      <c r="G39" s="53" t="s">
        <v>167</v>
      </c>
      <c r="H39" s="53" t="s">
        <v>167</v>
      </c>
      <c r="I39" s="53" t="s">
        <v>167</v>
      </c>
      <c r="J39" s="57"/>
      <c r="K39" s="57"/>
      <c r="L39" s="57"/>
      <c r="M39" s="57"/>
      <c r="N39" s="57"/>
      <c r="O39" s="57"/>
      <c r="P39" s="57"/>
      <c r="Q39" s="57"/>
      <c r="R39" s="57"/>
    </row>
    <row r="40" spans="2:18" ht="23.25" x14ac:dyDescent="0.25">
      <c r="B40" s="60" t="str">
        <f>+'[1]Riesgos Inclusion '!B91</f>
        <v>Continuar  con  la  implementación  del plan de gestión social.</v>
      </c>
      <c r="C40" s="57"/>
      <c r="D40" s="58" t="s">
        <v>166</v>
      </c>
      <c r="E40" s="58">
        <v>2021</v>
      </c>
      <c r="F40" s="58">
        <v>2023</v>
      </c>
      <c r="G40" s="53" t="s">
        <v>167</v>
      </c>
      <c r="H40" s="53" t="s">
        <v>167</v>
      </c>
      <c r="I40" s="53" t="s">
        <v>167</v>
      </c>
      <c r="J40" s="57"/>
      <c r="K40" s="57"/>
      <c r="L40" s="57"/>
      <c r="M40" s="57"/>
      <c r="N40" s="57"/>
      <c r="O40" s="57"/>
      <c r="P40" s="57"/>
      <c r="Q40" s="57"/>
      <c r="R40" s="57"/>
    </row>
    <row r="41" spans="2:18" ht="45.75" x14ac:dyDescent="0.25">
      <c r="B41" s="60" t="str">
        <f>+'[1]Riesgos Inclusion '!B92</f>
        <v xml:space="preserve">Diseñar un plan de Emergencia y contingencia  para la operación del Relleno en el evento que el operador deba terminar su contrato de forma anticipada. </v>
      </c>
      <c r="C41" s="57"/>
      <c r="D41" s="58" t="s">
        <v>166</v>
      </c>
      <c r="E41" s="58">
        <v>2021</v>
      </c>
      <c r="F41" s="58">
        <v>2021</v>
      </c>
      <c r="G41" s="53" t="s">
        <v>167</v>
      </c>
      <c r="H41" s="57"/>
      <c r="I41" s="57"/>
      <c r="J41" s="57"/>
      <c r="K41" s="57"/>
      <c r="L41" s="57"/>
      <c r="M41" s="57"/>
      <c r="N41" s="57"/>
      <c r="O41" s="57"/>
      <c r="P41" s="57"/>
      <c r="Q41" s="57"/>
      <c r="R41" s="57"/>
    </row>
    <row r="42" spans="2:18" ht="45.75" x14ac:dyDescent="0.25">
      <c r="B42" s="60" t="str">
        <f>+'[1]Riesgos Inclusion '!B93</f>
        <v xml:space="preserve">Operar el Relleno de forma transitoria ( directa o atraves de terceros ) , en el evento que el operador deba terminar su contrato de forma anticipada. </v>
      </c>
      <c r="C42" s="57"/>
      <c r="D42" s="58" t="s">
        <v>166</v>
      </c>
      <c r="E42" s="58">
        <v>2022</v>
      </c>
      <c r="F42" s="58">
        <v>2023</v>
      </c>
      <c r="G42" s="57"/>
      <c r="H42" s="53" t="s">
        <v>167</v>
      </c>
      <c r="I42" s="53" t="s">
        <v>167</v>
      </c>
      <c r="J42" s="57"/>
      <c r="K42" s="57"/>
      <c r="L42" s="57"/>
      <c r="M42" s="57"/>
      <c r="N42" s="57"/>
      <c r="O42" s="57"/>
      <c r="P42" s="57"/>
      <c r="Q42" s="57"/>
      <c r="R42" s="57"/>
    </row>
  </sheetData>
  <mergeCells count="6">
    <mergeCell ref="B37:R37"/>
    <mergeCell ref="B2:R2"/>
    <mergeCell ref="B4:R4"/>
    <mergeCell ref="B15:R15"/>
    <mergeCell ref="B23:R23"/>
    <mergeCell ref="B31:R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93"/>
  <sheetViews>
    <sheetView zoomScale="85" zoomScaleNormal="85" workbookViewId="0">
      <pane xSplit="1" ySplit="4" topLeftCell="B5" activePane="bottomRight" state="frozen"/>
      <selection pane="topRight" activeCell="B1" sqref="B1"/>
      <selection pane="bottomLeft" activeCell="A5" sqref="A5"/>
      <selection pane="bottomRight" activeCell="F22" sqref="F22"/>
    </sheetView>
  </sheetViews>
  <sheetFormatPr baseColWidth="10" defaultColWidth="11.42578125" defaultRowHeight="15" x14ac:dyDescent="0.25"/>
  <cols>
    <col min="1" max="1" width="5.5703125" style="26" customWidth="1"/>
    <col min="2" max="2" width="27.42578125" style="26" customWidth="1"/>
    <col min="3" max="3" width="19.7109375" style="26" customWidth="1"/>
    <col min="4" max="4" width="10.28515625" style="26" customWidth="1"/>
    <col min="5" max="5" width="9.28515625" style="26" customWidth="1"/>
    <col min="6" max="6" width="6.28515625" style="26" bestFit="1" customWidth="1"/>
    <col min="7" max="7" width="9.42578125" style="26" bestFit="1" customWidth="1"/>
    <col min="8" max="8" width="12.42578125" style="26" customWidth="1"/>
    <col min="9" max="16384" width="11.42578125" style="24"/>
  </cols>
  <sheetData>
    <row r="2" spans="2:8" ht="15.75" thickBot="1" x14ac:dyDescent="0.3">
      <c r="B2" s="240" t="s">
        <v>150</v>
      </c>
      <c r="C2" s="240"/>
      <c r="D2" s="240"/>
      <c r="E2" s="240"/>
      <c r="F2" s="240"/>
      <c r="G2" s="240"/>
      <c r="H2" s="240"/>
    </row>
    <row r="3" spans="2:8" ht="15.75" thickBot="1" x14ac:dyDescent="0.3">
      <c r="B3" s="295" t="s">
        <v>29</v>
      </c>
      <c r="C3" s="295" t="s">
        <v>109</v>
      </c>
      <c r="D3" s="297" t="s">
        <v>151</v>
      </c>
      <c r="E3" s="298"/>
      <c r="F3" s="298"/>
      <c r="G3" s="298"/>
      <c r="H3" s="299"/>
    </row>
    <row r="4" spans="2:8" ht="15.75" thickBot="1" x14ac:dyDescent="0.3">
      <c r="B4" s="296"/>
      <c r="C4" s="296"/>
      <c r="D4" s="37" t="s">
        <v>152</v>
      </c>
      <c r="E4" s="38" t="s">
        <v>153</v>
      </c>
      <c r="F4" s="38" t="s">
        <v>154</v>
      </c>
      <c r="G4" s="38" t="s">
        <v>155</v>
      </c>
      <c r="H4" s="39" t="s">
        <v>156</v>
      </c>
    </row>
    <row r="5" spans="2:8" ht="15.75" thickBot="1" x14ac:dyDescent="0.3">
      <c r="B5" s="300" t="str">
        <f>+'[1]MV Disposición Final '!B4:G4</f>
        <v>Proyecto 1.  Disposición final de los residuos generados en el Distrito Capital, garantizada en el largo plazo.</v>
      </c>
      <c r="C5" s="301"/>
      <c r="D5" s="301"/>
      <c r="E5" s="301"/>
      <c r="F5" s="301"/>
      <c r="G5" s="301"/>
      <c r="H5" s="302"/>
    </row>
    <row r="6" spans="2:8" ht="15.75" thickBot="1" x14ac:dyDescent="0.3">
      <c r="B6" s="292" t="s">
        <v>13</v>
      </c>
      <c r="C6" s="293"/>
      <c r="D6" s="293"/>
      <c r="E6" s="293"/>
      <c r="F6" s="293"/>
      <c r="G6" s="293"/>
      <c r="H6" s="294"/>
    </row>
    <row r="7" spans="2:8" ht="15.75" thickBot="1" x14ac:dyDescent="0.3">
      <c r="B7" s="260" t="str">
        <f>+'[1]MV Disposición Final '!B6:G6</f>
        <v>Prevenir una posible emergencia sanitaria en la ciudad.</v>
      </c>
      <c r="C7" s="261"/>
      <c r="D7" s="261"/>
      <c r="E7" s="261"/>
      <c r="F7" s="261"/>
      <c r="G7" s="261"/>
      <c r="H7" s="262"/>
    </row>
    <row r="8" spans="2:8" ht="15.75" thickBot="1" x14ac:dyDescent="0.3">
      <c r="B8" s="303" t="s">
        <v>157</v>
      </c>
      <c r="C8" s="304"/>
      <c r="D8" s="304"/>
      <c r="E8" s="304"/>
      <c r="F8" s="304"/>
      <c r="G8" s="304"/>
      <c r="H8" s="305"/>
    </row>
    <row r="9" spans="2:8" ht="15.75" thickBot="1" x14ac:dyDescent="0.3">
      <c r="B9" s="306" t="str">
        <f>+'[1]MV Disposición Final '!B8:G8</f>
        <v>Garantizar en el largo plazo la disposición final de los residuos  generados en Bogotá D.C.</v>
      </c>
      <c r="C9" s="307"/>
      <c r="D9" s="307"/>
      <c r="E9" s="307"/>
      <c r="F9" s="307"/>
      <c r="G9" s="307"/>
      <c r="H9" s="308"/>
    </row>
    <row r="10" spans="2:8" ht="15.75" thickBot="1" x14ac:dyDescent="0.3">
      <c r="B10" s="303" t="s">
        <v>89</v>
      </c>
      <c r="C10" s="304"/>
      <c r="D10" s="304"/>
      <c r="E10" s="304"/>
      <c r="F10" s="304"/>
      <c r="G10" s="304"/>
      <c r="H10" s="305"/>
    </row>
    <row r="11" spans="2:8" ht="43.9" customHeight="1" thickBot="1" x14ac:dyDescent="0.3">
      <c r="B11" s="260" t="str">
        <f>+'[1]MV Disposición Final '!B10:G10</f>
        <v>Predios identificados 
Habilitación de sitios viables POT modificado
Adquisición  de predios</v>
      </c>
      <c r="C11" s="307"/>
      <c r="D11" s="307"/>
      <c r="E11" s="307"/>
      <c r="F11" s="307"/>
      <c r="G11" s="307"/>
      <c r="H11" s="308"/>
    </row>
    <row r="12" spans="2:8" x14ac:dyDescent="0.25">
      <c r="B12" s="309" t="s">
        <v>16</v>
      </c>
      <c r="C12" s="310"/>
      <c r="D12" s="310"/>
      <c r="E12" s="310"/>
      <c r="F12" s="310"/>
      <c r="G12" s="310"/>
      <c r="H12" s="311"/>
    </row>
    <row r="13" spans="2:8" ht="76.5" x14ac:dyDescent="0.25">
      <c r="B13" s="30" t="str">
        <f>+'[1]MV Disposición Final '!B12</f>
        <v>Desarrollar un estudio de identificación de  áreas potenciales necesarias para la disposición final de residuos que permitan complementar el esquema de disposición existente.</v>
      </c>
      <c r="C13" s="40" t="str">
        <f>+'[1]MV Disposición Final '!C12</f>
        <v xml:space="preserve">Áreas potenciales identificadas </v>
      </c>
      <c r="D13" s="25" t="s">
        <v>158</v>
      </c>
      <c r="E13" s="25" t="s">
        <v>158</v>
      </c>
      <c r="F13" s="25" t="s">
        <v>159</v>
      </c>
      <c r="G13" s="25" t="s">
        <v>159</v>
      </c>
      <c r="H13" s="25" t="s">
        <v>159</v>
      </c>
    </row>
    <row r="14" spans="2:8" ht="114.75" x14ac:dyDescent="0.25">
      <c r="B14" s="30" t="str">
        <f>+'[1]MV Disposición Final '!B13</f>
        <v>Elaboración de los estudios y diseños detallados definitivos  fase 3 y Estudios de impacto ambiental para obtención de Licencia Ambiental para la disposición final de los residuos sólidos en nueva celda del relleno sanitario predio Doña Juana localidad Ciudad Bolívar.</v>
      </c>
      <c r="C14" s="40" t="str">
        <f>+'[1]MV Disposición Final '!C13</f>
        <v xml:space="preserve">1. Estudios y Diseños Definitivos fase 3 terminados
2. Estudios y diseños de impacto ambiental terminados </v>
      </c>
      <c r="D14" s="25" t="s">
        <v>158</v>
      </c>
      <c r="E14" s="25" t="s">
        <v>158</v>
      </c>
      <c r="F14" s="25" t="s">
        <v>158</v>
      </c>
      <c r="G14" s="25" t="s">
        <v>158</v>
      </c>
      <c r="H14" s="25" t="s">
        <v>158</v>
      </c>
    </row>
    <row r="15" spans="2:8" ht="63.75" x14ac:dyDescent="0.25">
      <c r="B15" s="30" t="str">
        <f>+'[1]MV Disposición Final '!B14</f>
        <v>Tramitar  los  permisos  y  licencias  para la construcción y operación  del relleno sanitario.</v>
      </c>
      <c r="C15" s="40" t="str">
        <f>+'[1]MV Disposición Final '!C14</f>
        <v>Número de permisos y/o licencias tramitados / Número total de permisos y/o  licencias requeridos</v>
      </c>
      <c r="D15" s="25" t="s">
        <v>160</v>
      </c>
      <c r="E15" s="25" t="s">
        <v>158</v>
      </c>
      <c r="F15" s="25" t="s">
        <v>159</v>
      </c>
      <c r="G15" s="25" t="s">
        <v>160</v>
      </c>
      <c r="H15" s="25" t="s">
        <v>160</v>
      </c>
    </row>
    <row r="16" spans="2:8" ht="63.75" x14ac:dyDescent="0.25">
      <c r="B16" s="30" t="str">
        <f>+'[1]MV Disposición Final '!B15</f>
        <v xml:space="preserve">Preparar, celebrar y adjudicar el(los) contrato(s)  de construcción, operación de la nueva celda del Relleno Sanitario. </v>
      </c>
      <c r="C16" s="40" t="str">
        <f>+'[1]MV Disposición Final '!C15</f>
        <v>Contrato Celebrado para la construcción y operación de la nueva celda del Relleno Sanitario</v>
      </c>
      <c r="D16" s="25" t="s">
        <v>160</v>
      </c>
      <c r="E16" s="25" t="s">
        <v>160</v>
      </c>
      <c r="F16" s="25" t="s">
        <v>160</v>
      </c>
      <c r="G16" s="25" t="s">
        <v>160</v>
      </c>
      <c r="H16" s="25" t="s">
        <v>160</v>
      </c>
    </row>
    <row r="17" spans="2:8" ht="76.5" x14ac:dyDescent="0.25">
      <c r="B17" s="30" t="str">
        <f>+'[1]MV Disposición Final '!B16</f>
        <v>Preparar,   celebrar   y  adjudicar   el(los)
contrato(s)  de Interventoría.</v>
      </c>
      <c r="C17" s="40" t="str">
        <f>+'[1]MV Disposición Final '!C16</f>
        <v>Contrato Celebrado para la Interventoria de la construcción y operación de la nueva celda del Relleno Sanitario</v>
      </c>
      <c r="D17" s="25" t="s">
        <v>160</v>
      </c>
      <c r="E17" s="25" t="s">
        <v>160</v>
      </c>
      <c r="F17" s="25" t="s">
        <v>160</v>
      </c>
      <c r="G17" s="25" t="s">
        <v>160</v>
      </c>
      <c r="H17" s="25" t="s">
        <v>160</v>
      </c>
    </row>
    <row r="18" spans="2:8" ht="51" x14ac:dyDescent="0.25">
      <c r="B18" s="30" t="str">
        <f>+'[1]MV Disposición Final '!B17</f>
        <v>Construir y desarrollar  la (s) tecnología
(s) de relleno sanitario.</v>
      </c>
      <c r="C18" s="40" t="str">
        <f>+'[1]MV Disposición Final '!C17</f>
        <v>Número de tecnologías desarrolladas para implementar en el Relleno Sanitario</v>
      </c>
      <c r="D18" s="25" t="s">
        <v>159</v>
      </c>
      <c r="E18" s="25" t="s">
        <v>160</v>
      </c>
      <c r="F18" s="25" t="s">
        <v>160</v>
      </c>
      <c r="G18" s="25" t="s">
        <v>159</v>
      </c>
      <c r="H18" s="25" t="s">
        <v>159</v>
      </c>
    </row>
    <row r="19" spans="2:8" ht="25.5" x14ac:dyDescent="0.25">
      <c r="B19" s="30" t="str">
        <f>+'[1]MV Disposición Final '!B18</f>
        <v>Operar     la    tecnología    de    relleno sanitario</v>
      </c>
      <c r="C19" s="40" t="str">
        <f>+'[1]MV Disposición Final '!C18</f>
        <v>Toneladas de Residuos tratadas</v>
      </c>
      <c r="D19" s="25" t="s">
        <v>160</v>
      </c>
      <c r="E19" s="25" t="s">
        <v>160</v>
      </c>
      <c r="F19" s="25" t="s">
        <v>160</v>
      </c>
      <c r="G19" s="25" t="s">
        <v>160</v>
      </c>
      <c r="H19" s="25" t="s">
        <v>160</v>
      </c>
    </row>
    <row r="20" spans="2:8" ht="76.5" x14ac:dyDescent="0.25">
      <c r="B20" s="30" t="str">
        <f>+'[1]MV Disposición Final '!B19</f>
        <v xml:space="preserve">Estudio de factibilidad para habilitar areas aledañas al relleno como zona de amortiguamiento e implementacion de proyectos relacionados con la gestion de residuos. </v>
      </c>
      <c r="C20" s="40" t="str">
        <f>+'[1]MV Disposición Final '!C19</f>
        <v>Estudio de prefactibilidad realizado</v>
      </c>
      <c r="D20" s="25" t="s">
        <v>159</v>
      </c>
      <c r="E20" s="25" t="s">
        <v>160</v>
      </c>
      <c r="F20" s="25" t="s">
        <v>158</v>
      </c>
      <c r="G20" s="25" t="s">
        <v>158</v>
      </c>
      <c r="H20" s="25" t="s">
        <v>158</v>
      </c>
    </row>
    <row r="21" spans="2:8" ht="76.5" x14ac:dyDescent="0.25">
      <c r="B21" s="30" t="str">
        <f>+'[1]MV Disposición Final '!B20</f>
        <v xml:space="preserve">Modificar el POT para los predios aferentes al Relleno Sanitario Doña Juana - predios para Compensacion Ambiental ( Incluido predio Cantarna - Yerbabuena) </v>
      </c>
      <c r="C21" s="40" t="str">
        <f>+'[1]MV Disposición Final '!C20</f>
        <v>Modificación de usos del suelo de Los predios Cantarrana y Yerbabuena</v>
      </c>
      <c r="D21" s="25" t="s">
        <v>160</v>
      </c>
      <c r="E21" s="25" t="s">
        <v>159</v>
      </c>
      <c r="F21" s="25" t="s">
        <v>159</v>
      </c>
      <c r="G21" s="25" t="s">
        <v>159</v>
      </c>
      <c r="H21" s="25" t="s">
        <v>159</v>
      </c>
    </row>
    <row r="22" spans="2:8" ht="38.25" x14ac:dyDescent="0.25">
      <c r="B22" s="30" t="str">
        <f>+'[1]MV Disposición Final '!B21</f>
        <v xml:space="preserve">Adquirir los predios a que haya lugar. </v>
      </c>
      <c r="C22" s="40" t="str">
        <f>+'[1]MV Disposición Final '!C21</f>
        <v>Número de Predios Adquiridos/Número de Predios Requeridos</v>
      </c>
      <c r="D22" s="25" t="s">
        <v>159</v>
      </c>
      <c r="E22" s="25" t="s">
        <v>159</v>
      </c>
      <c r="F22" s="25" t="s">
        <v>159</v>
      </c>
      <c r="G22" s="25" t="s">
        <v>159</v>
      </c>
      <c r="H22" s="25" t="s">
        <v>159</v>
      </c>
    </row>
    <row r="23" spans="2:8" ht="15.75" thickBot="1" x14ac:dyDescent="0.3">
      <c r="B23" s="41"/>
      <c r="C23" s="42"/>
      <c r="D23" s="43"/>
      <c r="E23" s="43"/>
      <c r="F23" s="43"/>
      <c r="G23" s="43"/>
      <c r="H23" s="43"/>
    </row>
    <row r="24" spans="2:8" ht="15.75" thickBot="1" x14ac:dyDescent="0.3">
      <c r="B24" s="295" t="s">
        <v>29</v>
      </c>
      <c r="C24" s="295" t="s">
        <v>109</v>
      </c>
      <c r="D24" s="297" t="s">
        <v>151</v>
      </c>
      <c r="E24" s="298"/>
      <c r="F24" s="298"/>
      <c r="G24" s="298"/>
      <c r="H24" s="299"/>
    </row>
    <row r="25" spans="2:8" ht="15.75" thickBot="1" x14ac:dyDescent="0.3">
      <c r="B25" s="296"/>
      <c r="C25" s="296"/>
      <c r="D25" s="37" t="s">
        <v>152</v>
      </c>
      <c r="E25" s="38" t="s">
        <v>153</v>
      </c>
      <c r="F25" s="38" t="s">
        <v>154</v>
      </c>
      <c r="G25" s="38" t="s">
        <v>155</v>
      </c>
      <c r="H25" s="39" t="s">
        <v>156</v>
      </c>
    </row>
    <row r="26" spans="2:8" ht="24" customHeight="1" thickBot="1" x14ac:dyDescent="0.3">
      <c r="B26" s="300" t="str">
        <f>+'[1]MV Disposición Final '!B26:G26</f>
        <v>Proyecto 2. Implementación de alternativas de tratamiento y/o valorización de residuos sólidos generados en el distrito capital.</v>
      </c>
      <c r="C26" s="301"/>
      <c r="D26" s="301"/>
      <c r="E26" s="301"/>
      <c r="F26" s="301"/>
      <c r="G26" s="301"/>
      <c r="H26" s="312"/>
    </row>
    <row r="27" spans="2:8" ht="15.75" thickBot="1" x14ac:dyDescent="0.3">
      <c r="B27" s="292" t="s">
        <v>13</v>
      </c>
      <c r="C27" s="293"/>
      <c r="D27" s="293"/>
      <c r="E27" s="293"/>
      <c r="F27" s="293"/>
      <c r="G27" s="293"/>
      <c r="H27" s="294"/>
    </row>
    <row r="28" spans="2:8" ht="15.75" thickBot="1" x14ac:dyDescent="0.3">
      <c r="B28" s="260" t="str">
        <f>+'[1]MV Disposición Final '!B28:G28</f>
        <v>Búsqueda de alternativas de tratamiento y/o valorización de residuos sólidos.</v>
      </c>
      <c r="C28" s="261"/>
      <c r="D28" s="261"/>
      <c r="E28" s="261"/>
      <c r="F28" s="261"/>
      <c r="G28" s="261"/>
      <c r="H28" s="262"/>
    </row>
    <row r="29" spans="2:8" ht="15.75" thickBot="1" x14ac:dyDescent="0.3">
      <c r="B29" s="303" t="s">
        <v>157</v>
      </c>
      <c r="C29" s="304"/>
      <c r="D29" s="304"/>
      <c r="E29" s="304"/>
      <c r="F29" s="304"/>
      <c r="G29" s="304"/>
      <c r="H29" s="305"/>
    </row>
    <row r="30" spans="2:8" ht="15.75" thickBot="1" x14ac:dyDescent="0.3">
      <c r="B30" s="306" t="str">
        <f>+'[1]MV Disposición Final '!B30:G30</f>
        <v>Garantizar en el largo plazo el tratamiento y/o  valorización de los residuos sólidos  generados en Bogotá D.C.</v>
      </c>
      <c r="C30" s="307"/>
      <c r="D30" s="307"/>
      <c r="E30" s="307"/>
      <c r="F30" s="307"/>
      <c r="G30" s="307"/>
      <c r="H30" s="308"/>
    </row>
    <row r="31" spans="2:8" ht="15.75" thickBot="1" x14ac:dyDescent="0.3">
      <c r="B31" s="303" t="s">
        <v>89</v>
      </c>
      <c r="C31" s="304"/>
      <c r="D31" s="304"/>
      <c r="E31" s="304"/>
      <c r="F31" s="304"/>
      <c r="G31" s="304"/>
      <c r="H31" s="305"/>
    </row>
    <row r="32" spans="2:8" ht="94.15" customHeight="1" thickBot="1" x14ac:dyDescent="0.3">
      <c r="B32" s="260" t="str">
        <f>+'[1]MV Disposición Final '!B32:G32</f>
        <v>Estudio de vialidad y diseños de las tecnologías de tratamiento de residuos sólidos.
Contratos preparados, celebrados y adjudicados para la construcción, operación y mantenimiento de la(s)  tecnología(s) seleccionada(s), y de Interventoría. 
Permisos y licencias aprobadas para el proyecto.
Tecnología construida y desarrollada.
Cumplimiento de requerimientos sociales y ambientales de la implementación de la tecnología.</v>
      </c>
      <c r="C32" s="307"/>
      <c r="D32" s="307"/>
      <c r="E32" s="307"/>
      <c r="F32" s="307"/>
      <c r="G32" s="307"/>
      <c r="H32" s="308"/>
    </row>
    <row r="33" spans="2:8" x14ac:dyDescent="0.25">
      <c r="B33" s="309" t="s">
        <v>16</v>
      </c>
      <c r="C33" s="310"/>
      <c r="D33" s="310"/>
      <c r="E33" s="310"/>
      <c r="F33" s="310"/>
      <c r="G33" s="310"/>
      <c r="H33" s="311"/>
    </row>
    <row r="34" spans="2:8" ht="140.25" x14ac:dyDescent="0.25">
      <c r="B34" s="30" t="str">
        <f>+'[1]MV Disposición Final '!B34</f>
        <v xml:space="preserve">Desarrollar   un  estudio de viabilidad para la implementacion de un  sistema de aprovechamiento y valorización de residuos mediante el tratamiento térmico y/o similares con generación de energía y/o sub productos  , que permita disminuir la cantidad de residuos que se disponen en el Relleno Sanitario </v>
      </c>
      <c r="C34" s="40" t="str">
        <f>+'[1]MV Disposición Final '!C34</f>
        <v>Estudio de viabilidad desarrollado</v>
      </c>
      <c r="D34" s="25" t="s">
        <v>160</v>
      </c>
      <c r="E34" s="25" t="s">
        <v>158</v>
      </c>
      <c r="F34" s="25" t="s">
        <v>158</v>
      </c>
      <c r="G34" s="25" t="s">
        <v>158</v>
      </c>
      <c r="H34" s="25" t="s">
        <v>160</v>
      </c>
    </row>
    <row r="35" spans="2:8" ht="63.75" x14ac:dyDescent="0.25">
      <c r="B35" s="30" t="str">
        <f>+'[1]MV Disposición Final '!B35</f>
        <v>Preparar, celebrar y adjudicar el(los) contrato(s) de diseño construcción, operación y  mantenimiento de las)  tecnología(s) seleccionada(s),</v>
      </c>
      <c r="C35" s="40" t="str">
        <f>+'[1]MV Disposición Final '!C35</f>
        <v>Contrato Celebrado para la construcción y operación de las tecnologias seleccionadas</v>
      </c>
      <c r="D35" s="25" t="s">
        <v>160</v>
      </c>
      <c r="E35" s="25" t="s">
        <v>159</v>
      </c>
      <c r="F35" s="25" t="s">
        <v>159</v>
      </c>
      <c r="G35" s="25" t="s">
        <v>159</v>
      </c>
      <c r="H35" s="25" t="s">
        <v>159</v>
      </c>
    </row>
    <row r="36" spans="2:8" ht="51" x14ac:dyDescent="0.25">
      <c r="B36" s="30" t="str">
        <f>+'[1]MV Disposición Final '!B36</f>
        <v>Elaborar los estudios específicos y Diseños (ingeniería de detalle, EIA) de la tecnología a implementar.</v>
      </c>
      <c r="C36" s="40" t="str">
        <f>+'[1]MV Disposición Final '!C36</f>
        <v>Estudio especifico y diseño de detalle de la tecnologia a implementar</v>
      </c>
      <c r="D36" s="25" t="s">
        <v>159</v>
      </c>
      <c r="E36" s="25" t="s">
        <v>160</v>
      </c>
      <c r="F36" s="25" t="s">
        <v>158</v>
      </c>
      <c r="G36" s="25" t="s">
        <v>158</v>
      </c>
      <c r="H36" s="25" t="s">
        <v>158</v>
      </c>
    </row>
    <row r="37" spans="2:8" ht="51" x14ac:dyDescent="0.25">
      <c r="B37" s="32" t="str">
        <f>+'[1]MV Disposición Final '!B37</f>
        <v>Preparar, celebrar  y adjudicar  el (los) contrato(s) de Interventoría.</v>
      </c>
      <c r="C37" s="40" t="str">
        <f>+'[1]MV Disposición Final '!C37</f>
        <v>Contrato Celebrado para la Interventoria de la tecnologia a implementar</v>
      </c>
      <c r="D37" s="25" t="s">
        <v>160</v>
      </c>
      <c r="E37" s="25" t="s">
        <v>159</v>
      </c>
      <c r="F37" s="25" t="s">
        <v>159</v>
      </c>
      <c r="G37" s="25" t="s">
        <v>159</v>
      </c>
      <c r="H37" s="25" t="s">
        <v>159</v>
      </c>
    </row>
    <row r="38" spans="2:8" ht="63.75" x14ac:dyDescent="0.25">
      <c r="B38" s="32" t="str">
        <f>+'[1]MV Disposición Final '!B38</f>
        <v>Tramitar los permisos y licencias para la implementación del proyecto tecnológico.</v>
      </c>
      <c r="C38" s="40" t="str">
        <f>+'[1]MV Disposición Final '!C38</f>
        <v>Número de permisos y/o licencias tramitados / Número total de permisos y/o  licencias requeridos</v>
      </c>
      <c r="D38" s="34" t="s">
        <v>160</v>
      </c>
      <c r="E38" s="34" t="s">
        <v>160</v>
      </c>
      <c r="F38" s="34" t="s">
        <v>159</v>
      </c>
      <c r="G38" s="34" t="s">
        <v>159</v>
      </c>
      <c r="H38" s="34" t="s">
        <v>159</v>
      </c>
    </row>
    <row r="39" spans="2:8" ht="38.25" x14ac:dyDescent="0.25">
      <c r="B39" s="32" t="str">
        <f>+'[1]MV Disposición Final '!B39</f>
        <v>Construir y desarrollar la(s) tecnología(s) selecionada(s).</v>
      </c>
      <c r="C39" s="40" t="str">
        <f>+'[1]MV Disposición Final '!C39</f>
        <v>Tecnologias Implamentadas en el Relleno Sanitario</v>
      </c>
      <c r="D39" s="34" t="s">
        <v>159</v>
      </c>
      <c r="E39" s="34" t="s">
        <v>160</v>
      </c>
      <c r="F39" s="34" t="s">
        <v>160</v>
      </c>
      <c r="G39" s="34" t="s">
        <v>159</v>
      </c>
      <c r="H39" s="34" t="s">
        <v>160</v>
      </c>
    </row>
    <row r="40" spans="2:8" ht="38.25" x14ac:dyDescent="0.25">
      <c r="B40" s="32" t="str">
        <f>+'[1]MV Disposición Final '!B40</f>
        <v>Operar  la(s)  tecnología(s)  de tratamiento,  y/o valorización seleccionada(s).</v>
      </c>
      <c r="C40" s="40" t="str">
        <f>+'[1]MV Disposición Final '!C40</f>
        <v>Toneladas de Residuos tratadas y/o valorizadas</v>
      </c>
      <c r="D40" s="34" t="s">
        <v>160</v>
      </c>
      <c r="E40" s="34" t="s">
        <v>160</v>
      </c>
      <c r="F40" s="34" t="s">
        <v>160</v>
      </c>
      <c r="G40" s="34" t="s">
        <v>160</v>
      </c>
      <c r="H40" s="34" t="s">
        <v>160</v>
      </c>
    </row>
    <row r="42" spans="2:8" ht="15.75" thickBot="1" x14ac:dyDescent="0.3"/>
    <row r="43" spans="2:8" ht="15.75" thickBot="1" x14ac:dyDescent="0.3">
      <c r="B43" s="295" t="s">
        <v>29</v>
      </c>
      <c r="C43" s="295" t="s">
        <v>109</v>
      </c>
      <c r="D43" s="297" t="s">
        <v>151</v>
      </c>
      <c r="E43" s="298"/>
      <c r="F43" s="298"/>
      <c r="G43" s="298"/>
      <c r="H43" s="299"/>
    </row>
    <row r="44" spans="2:8" ht="15.75" thickBot="1" x14ac:dyDescent="0.3">
      <c r="B44" s="296"/>
      <c r="C44" s="296"/>
      <c r="D44" s="37" t="s">
        <v>152</v>
      </c>
      <c r="E44" s="38" t="s">
        <v>153</v>
      </c>
      <c r="F44" s="38" t="s">
        <v>154</v>
      </c>
      <c r="G44" s="38" t="s">
        <v>155</v>
      </c>
      <c r="H44" s="39" t="s">
        <v>156</v>
      </c>
    </row>
    <row r="45" spans="2:8" ht="15.75" thickBot="1" x14ac:dyDescent="0.3">
      <c r="B45" s="300" t="str">
        <f>+'[1]MV Disposición Final '!B44:G44</f>
        <v xml:space="preserve">Proyecto 3. Gestión eficiente de los lixiviados generados en el predio Doña Juana </v>
      </c>
      <c r="C45" s="301"/>
      <c r="D45" s="301"/>
      <c r="E45" s="301"/>
      <c r="F45" s="301"/>
      <c r="G45" s="301"/>
      <c r="H45" s="312"/>
    </row>
    <row r="46" spans="2:8" ht="15.75" thickBot="1" x14ac:dyDescent="0.3">
      <c r="B46" s="292" t="s">
        <v>13</v>
      </c>
      <c r="C46" s="293"/>
      <c r="D46" s="293"/>
      <c r="E46" s="293"/>
      <c r="F46" s="293"/>
      <c r="G46" s="293"/>
      <c r="H46" s="294"/>
    </row>
    <row r="47" spans="2:8" ht="39.6" customHeight="1" thickBot="1" x14ac:dyDescent="0.3">
      <c r="B47" s="260" t="str">
        <f>+'[1]MV Disposición Final '!B46:G46</f>
        <v>Control de la contaminación a fuentes hídricas.
Garantizar la calidad de los vertimientos proveniente del Relleno Sanitario Doña Juana</v>
      </c>
      <c r="C47" s="261"/>
      <c r="D47" s="261"/>
      <c r="E47" s="261"/>
      <c r="F47" s="261"/>
      <c r="G47" s="261"/>
      <c r="H47" s="262"/>
    </row>
    <row r="48" spans="2:8" ht="15.75" thickBot="1" x14ac:dyDescent="0.3">
      <c r="B48" s="303" t="s">
        <v>157</v>
      </c>
      <c r="C48" s="304"/>
      <c r="D48" s="304"/>
      <c r="E48" s="304"/>
      <c r="F48" s="304"/>
      <c r="G48" s="304"/>
      <c r="H48" s="305"/>
    </row>
    <row r="49" spans="2:8" ht="32.450000000000003" customHeight="1" thickBot="1" x14ac:dyDescent="0.3">
      <c r="B49" s="306" t="str">
        <f>+'[1]MV Disposición Final '!B48:G48</f>
        <v>Mitigar los impactos socioambientales negativos por  la disposición final de residuos sólidos en el Relleno Sanitario Doña Juana-RSDJ.</v>
      </c>
      <c r="C49" s="307"/>
      <c r="D49" s="307"/>
      <c r="E49" s="307"/>
      <c r="F49" s="307"/>
      <c r="G49" s="307"/>
      <c r="H49" s="308"/>
    </row>
    <row r="50" spans="2:8" ht="15.75" thickBot="1" x14ac:dyDescent="0.3">
      <c r="B50" s="303" t="s">
        <v>89</v>
      </c>
      <c r="C50" s="304"/>
      <c r="D50" s="304"/>
      <c r="E50" s="304"/>
      <c r="F50" s="304"/>
      <c r="G50" s="304"/>
      <c r="H50" s="305"/>
    </row>
    <row r="51" spans="2:8" ht="78.599999999999994" customHeight="1" thickBot="1" x14ac:dyDescent="0.3">
      <c r="B51" s="260" t="str">
        <f>+'[1]MV Disposición Final '!B50:G50</f>
        <v>Estudio de vialidad y diseños de las tecnologías de tratamiento de residuos sólidos.
Contratos preparados, celebrados y adjudicados para la construcción, operación y mantenimiento de la(s)  tecnología(s) seleccionada(s), y de Interventoría. Permisos y licencias aprobadas para el proyecto.
Tecnología construida y desarrollada.
Cumplimiento de requerimientos sociales y ambientales de la implementación de la tecnología.</v>
      </c>
      <c r="C51" s="307"/>
      <c r="D51" s="307"/>
      <c r="E51" s="307"/>
      <c r="F51" s="307"/>
      <c r="G51" s="307"/>
      <c r="H51" s="308"/>
    </row>
    <row r="52" spans="2:8" x14ac:dyDescent="0.25">
      <c r="B52" s="309" t="s">
        <v>16</v>
      </c>
      <c r="C52" s="310"/>
      <c r="D52" s="310"/>
      <c r="E52" s="310"/>
      <c r="F52" s="310"/>
      <c r="G52" s="310"/>
      <c r="H52" s="311"/>
    </row>
    <row r="53" spans="2:8" ht="123.6" customHeight="1" x14ac:dyDescent="0.25">
      <c r="B53" s="33" t="str">
        <f>+'[1]MV Disposición Final '!B52</f>
        <v>Desarrollar   un  estudio de viabilidad para la implementacion de un   sistema de tratamiento de Lixiviados , mediante el tratamiento térmico y/o similares con generación de energia y/o sub productos incluyendo su analisis costo beneficio  y evaluacion economica y financiera</v>
      </c>
      <c r="C53" s="25" t="str">
        <f>+'[1]MV Disposición Final '!C52</f>
        <v>Estudio de viabilidad para implementación del sistema de tratamiento de lixiviados</v>
      </c>
      <c r="D53" s="25" t="s">
        <v>159</v>
      </c>
      <c r="E53" s="25" t="s">
        <v>160</v>
      </c>
      <c r="F53" s="25" t="s">
        <v>158</v>
      </c>
      <c r="G53" s="25" t="s">
        <v>158</v>
      </c>
      <c r="H53" s="25" t="s">
        <v>158</v>
      </c>
    </row>
    <row r="54" spans="2:8" ht="63.75" x14ac:dyDescent="0.25">
      <c r="B54" s="30" t="str">
        <f>+'[1]MV Disposición Final '!B53</f>
        <v>Preparar, celebrar y adjudicar el(los) contrato(s) de diseño construcción, operación y  mantenimiento de las)  tecnología(s) seleccionada(s),</v>
      </c>
      <c r="C54" s="25" t="str">
        <f>+'[1]MV Disposición Final '!C53</f>
        <v>Contrato Celebrado para la construcción y operación de las tecnologias seleccionadas</v>
      </c>
      <c r="D54" s="34" t="s">
        <v>159</v>
      </c>
      <c r="E54" s="34" t="s">
        <v>160</v>
      </c>
      <c r="F54" s="34" t="s">
        <v>158</v>
      </c>
      <c r="G54" s="34" t="s">
        <v>158</v>
      </c>
      <c r="H54" s="34" t="s">
        <v>160</v>
      </c>
    </row>
    <row r="55" spans="2:8" ht="51" x14ac:dyDescent="0.25">
      <c r="B55" s="30" t="str">
        <f>+'[1]MV Disposición Final '!B54</f>
        <v>Elaborar los estudios específicos y Diseños (ingeniería de detalle, EIA) de la tecnología a implementar.</v>
      </c>
      <c r="C55" s="25" t="str">
        <f>+'[1]MV Disposición Final '!C54</f>
        <v>Estudio especifico y diseño de detalle de la tecnologia a implementar</v>
      </c>
      <c r="D55" s="25" t="s">
        <v>159</v>
      </c>
      <c r="E55" s="25" t="s">
        <v>160</v>
      </c>
      <c r="F55" s="25" t="s">
        <v>158</v>
      </c>
      <c r="G55" s="25" t="s">
        <v>158</v>
      </c>
      <c r="H55" s="25" t="s">
        <v>158</v>
      </c>
    </row>
    <row r="56" spans="2:8" ht="51" x14ac:dyDescent="0.25">
      <c r="B56" s="32" t="str">
        <f>+'[1]MV Disposición Final '!B55</f>
        <v>Preparar, celebrar  y adjudicar  el (los) contrato(s) de Interventoría.</v>
      </c>
      <c r="C56" s="25" t="str">
        <f>+'[1]MV Disposición Final '!C55</f>
        <v>Contrato Celebrado para la Interventoria de la tecnologia a implementar</v>
      </c>
      <c r="D56" s="34" t="s">
        <v>159</v>
      </c>
      <c r="E56" s="34" t="s">
        <v>160</v>
      </c>
      <c r="F56" s="34" t="s">
        <v>158</v>
      </c>
      <c r="G56" s="34" t="s">
        <v>158</v>
      </c>
      <c r="H56" s="34" t="s">
        <v>160</v>
      </c>
    </row>
    <row r="57" spans="2:8" ht="63.75" x14ac:dyDescent="0.25">
      <c r="B57" s="32" t="str">
        <f>+'[1]MV Disposición Final '!B56</f>
        <v>Tramitar los permisos y licencias para la implementación del proyecto tecnológico.</v>
      </c>
      <c r="C57" s="25" t="str">
        <f>+'[1]MV Disposición Final '!C56</f>
        <v>Número de permisos y/o licencias tramitados / Número total de permisos y/o  licencias requeridos</v>
      </c>
      <c r="D57" s="34" t="s">
        <v>158</v>
      </c>
      <c r="E57" s="34" t="s">
        <v>159</v>
      </c>
      <c r="F57" s="34" t="s">
        <v>159</v>
      </c>
      <c r="G57" s="34" t="s">
        <v>158</v>
      </c>
      <c r="H57" s="34" t="s">
        <v>159</v>
      </c>
    </row>
    <row r="58" spans="2:8" ht="51" x14ac:dyDescent="0.25">
      <c r="B58" s="32" t="str">
        <f>+'[1]MV Disposición Final '!B57</f>
        <v>Construir       y       desarrollar        la(s) tecnología(s) selecionada(s).</v>
      </c>
      <c r="C58" s="25" t="str">
        <f>+'[1]MV Disposición Final '!C57</f>
        <v>Número de tecnologías desarrolladas para implementar en el Relleno Sanitario</v>
      </c>
      <c r="D58" s="34" t="s">
        <v>159</v>
      </c>
      <c r="E58" s="34" t="s">
        <v>159</v>
      </c>
      <c r="F58" s="34" t="s">
        <v>159</v>
      </c>
      <c r="G58" s="34" t="s">
        <v>159</v>
      </c>
      <c r="H58" s="34" t="s">
        <v>159</v>
      </c>
    </row>
    <row r="59" spans="2:8" ht="43.15" customHeight="1" x14ac:dyDescent="0.25">
      <c r="B59" s="32" t="str">
        <f>+'[1]MV Disposición Final '!B58</f>
        <v>Operar  la(s)  tecnología(s)  de tratamiento,  y/o valorización seleccionada(s).</v>
      </c>
      <c r="C59" s="25" t="str">
        <f>+'[1]MV Disposición Final '!C58</f>
        <v>Toneladas de Residuos tratadas y/o valorizadas</v>
      </c>
      <c r="D59" s="34" t="s">
        <v>160</v>
      </c>
      <c r="E59" s="34" t="s">
        <v>158</v>
      </c>
      <c r="F59" s="34" t="s">
        <v>160</v>
      </c>
      <c r="G59" s="34" t="s">
        <v>158</v>
      </c>
      <c r="H59" s="34" t="s">
        <v>158</v>
      </c>
    </row>
    <row r="61" spans="2:8" ht="15.75" thickBot="1" x14ac:dyDescent="0.3"/>
    <row r="62" spans="2:8" ht="15.75" thickBot="1" x14ac:dyDescent="0.3">
      <c r="B62" s="295" t="s">
        <v>29</v>
      </c>
      <c r="C62" s="295" t="s">
        <v>109</v>
      </c>
      <c r="D62" s="297" t="s">
        <v>151</v>
      </c>
      <c r="E62" s="298"/>
      <c r="F62" s="298"/>
      <c r="G62" s="298"/>
      <c r="H62" s="299"/>
    </row>
    <row r="63" spans="2:8" ht="15.75" thickBot="1" x14ac:dyDescent="0.3">
      <c r="B63" s="296"/>
      <c r="C63" s="296"/>
      <c r="D63" s="37" t="s">
        <v>152</v>
      </c>
      <c r="E63" s="38" t="s">
        <v>153</v>
      </c>
      <c r="F63" s="38" t="s">
        <v>154</v>
      </c>
      <c r="G63" s="38" t="s">
        <v>155</v>
      </c>
      <c r="H63" s="39" t="s">
        <v>156</v>
      </c>
    </row>
    <row r="64" spans="2:8" ht="15.75" thickBot="1" x14ac:dyDescent="0.3">
      <c r="B64" s="300" t="str">
        <f>+'[1]MV Disposición Final '!B62:G62</f>
        <v xml:space="preserve">Proyecto 4. Tratamiento y aprovechamiento  del biogás proveniente del predio Doña Juana </v>
      </c>
      <c r="C64" s="301"/>
      <c r="D64" s="301"/>
      <c r="E64" s="301"/>
      <c r="F64" s="301"/>
      <c r="G64" s="301"/>
      <c r="H64" s="312"/>
    </row>
    <row r="65" spans="2:8" ht="15.75" thickBot="1" x14ac:dyDescent="0.3">
      <c r="B65" s="292" t="s">
        <v>13</v>
      </c>
      <c r="C65" s="293"/>
      <c r="D65" s="293"/>
      <c r="E65" s="293"/>
      <c r="F65" s="293"/>
      <c r="G65" s="293"/>
      <c r="H65" s="294"/>
    </row>
    <row r="66" spans="2:8" ht="15.75" thickBot="1" x14ac:dyDescent="0.3">
      <c r="B66" s="260" t="str">
        <f>+'[1]MV Disposición Final '!B64:G64</f>
        <v>Reducción en la contaminación por emisión de gases (Biogás).</v>
      </c>
      <c r="C66" s="261"/>
      <c r="D66" s="261"/>
      <c r="E66" s="261"/>
      <c r="F66" s="261"/>
      <c r="G66" s="261"/>
      <c r="H66" s="262"/>
    </row>
    <row r="67" spans="2:8" ht="15.75" thickBot="1" x14ac:dyDescent="0.3">
      <c r="B67" s="303" t="s">
        <v>157</v>
      </c>
      <c r="C67" s="304"/>
      <c r="D67" s="304"/>
      <c r="E67" s="304"/>
      <c r="F67" s="304"/>
      <c r="G67" s="304"/>
      <c r="H67" s="305"/>
    </row>
    <row r="68" spans="2:8" ht="26.45" customHeight="1" thickBot="1" x14ac:dyDescent="0.3">
      <c r="B68" s="306" t="str">
        <f>+'[1]MV Disposición Final '!B66:G66</f>
        <v>Mitigar los impactos socioambientales negativos por  la disposición final de residuos sólidos en el Relleno Sanitario Doña Juana-RSDJ.</v>
      </c>
      <c r="C68" s="307"/>
      <c r="D68" s="307"/>
      <c r="E68" s="307"/>
      <c r="F68" s="307"/>
      <c r="G68" s="307"/>
      <c r="H68" s="308"/>
    </row>
    <row r="69" spans="2:8" ht="15.75" thickBot="1" x14ac:dyDescent="0.3">
      <c r="B69" s="303" t="s">
        <v>89</v>
      </c>
      <c r="C69" s="304"/>
      <c r="D69" s="304"/>
      <c r="E69" s="304"/>
      <c r="F69" s="304"/>
      <c r="G69" s="304"/>
      <c r="H69" s="305"/>
    </row>
    <row r="70" spans="2:8" ht="76.900000000000006" customHeight="1" thickBot="1" x14ac:dyDescent="0.3">
      <c r="B70" s="260" t="str">
        <f>+'[1]MV Disposición Final '!B68:G68</f>
        <v>Estudio de vialidad y diseños de las tecnologías de tratamiento de residuos sólidos.
Contratos preparados, celebrados y adjudicados para la construcción, operación y mantenimiento de la(s)  tecnología(s) seleccionada(s), y de Interventoría. Permisos y licencias aprobadas para el proyecto.
Tecnología construida y desarrollada.
Cumplimiento de requerimientos sociales y ambientales de la implementación de la tecnología.</v>
      </c>
      <c r="C70" s="307"/>
      <c r="D70" s="307"/>
      <c r="E70" s="307"/>
      <c r="F70" s="307"/>
      <c r="G70" s="307"/>
      <c r="H70" s="308"/>
    </row>
    <row r="71" spans="2:8" x14ac:dyDescent="0.25">
      <c r="B71" s="309" t="s">
        <v>16</v>
      </c>
      <c r="C71" s="310"/>
      <c r="D71" s="310"/>
      <c r="E71" s="310"/>
      <c r="F71" s="310"/>
      <c r="G71" s="310"/>
      <c r="H71" s="311"/>
    </row>
    <row r="72" spans="2:8" ht="30.6" customHeight="1" x14ac:dyDescent="0.25">
      <c r="B72" s="31" t="str">
        <f>+'[1]MV Disposición Final '!B70</f>
        <v>Continuar captando   el   biogás   producido   en   el relleno.</v>
      </c>
      <c r="C72" s="25" t="str">
        <f>+'[1]MV Disposición Final '!C70</f>
        <v>Biogas captado</v>
      </c>
      <c r="D72" s="25" t="s">
        <v>158</v>
      </c>
      <c r="E72" s="25" t="s">
        <v>158</v>
      </c>
      <c r="F72" s="25" t="s">
        <v>158</v>
      </c>
      <c r="G72" s="25" t="s">
        <v>158</v>
      </c>
      <c r="H72" s="25" t="s">
        <v>158</v>
      </c>
    </row>
    <row r="73" spans="2:8" ht="89.25" x14ac:dyDescent="0.25">
      <c r="B73" s="31" t="str">
        <f>+'[1]MV Disposición Final '!B71</f>
        <v>Aumentar el tratamiento y aprovechamiento de Biogas generado en el predio Doña Juana, con el fin de reducir la emisión  de  gases   de  efecto invernadero a la atmosfera y/o generacion de energia.</v>
      </c>
      <c r="C73" s="25" t="str">
        <f>+'[1]MV Disposición Final '!C71</f>
        <v xml:space="preserve">Reducción en Gases de Efecto Invernadero y/o Cantidad de energia generada </v>
      </c>
      <c r="D73" s="25" t="s">
        <v>160</v>
      </c>
      <c r="E73" s="25" t="s">
        <v>160</v>
      </c>
      <c r="F73" s="25" t="s">
        <v>158</v>
      </c>
      <c r="G73" s="25" t="s">
        <v>160</v>
      </c>
      <c r="H73" s="25" t="s">
        <v>158</v>
      </c>
    </row>
    <row r="74" spans="2:8" ht="63.75" x14ac:dyDescent="0.25">
      <c r="B74" s="31" t="str">
        <f>+'[1]MV Disposición Final '!B72</f>
        <v>Operar y mantener la infraestructura de tratamiento y aprovechamiento del Biogás.</v>
      </c>
      <c r="C74" s="25" t="str">
        <f>+'[1]MV Disposición Final '!C72</f>
        <v>Estado de la infraestructura de tratamietno y aprovechamiento del Biogás</v>
      </c>
      <c r="D74" s="25" t="s">
        <v>160</v>
      </c>
      <c r="E74" s="25" t="s">
        <v>160</v>
      </c>
      <c r="F74" s="25" t="s">
        <v>158</v>
      </c>
      <c r="G74" s="25" t="s">
        <v>158</v>
      </c>
      <c r="H74" s="25" t="s">
        <v>158</v>
      </c>
    </row>
    <row r="75" spans="2:8" ht="76.5" x14ac:dyDescent="0.25">
      <c r="B75" s="31" t="str">
        <f>+'[1]MV Disposición Final '!B73</f>
        <v>Realizar  monitoreos   para  determinar las reducciones de gases efecto invernadero  durante  la  operación del proyecto y/o determinar la cantidad de energia</v>
      </c>
      <c r="C75" s="25" t="str">
        <f>+'[1]MV Disposición Final '!C73</f>
        <v>Número de monitoreos realizados / Número de Monitoreos Planificados</v>
      </c>
      <c r="D75" s="34" t="s">
        <v>158</v>
      </c>
      <c r="E75" s="34" t="s">
        <v>158</v>
      </c>
      <c r="F75" s="34" t="s">
        <v>158</v>
      </c>
      <c r="G75" s="34" t="s">
        <v>158</v>
      </c>
      <c r="H75" s="34" t="s">
        <v>158</v>
      </c>
    </row>
    <row r="76" spans="2:8" ht="63.75" x14ac:dyDescent="0.25">
      <c r="B76" s="31" t="str">
        <f>+'[1]MV Disposición Final '!B74</f>
        <v xml:space="preserve">Generar energía eléctrica, de tal forma que se incremente el porcentaje del biogás aprovechado en el predio Doña Juana. </v>
      </c>
      <c r="C76" s="25" t="str">
        <f>+'[1]MV Disposición Final '!C74</f>
        <v>Cantidad de energia eléctrica generada/ Porcentaje de Biogas aprovaechado</v>
      </c>
      <c r="D76" s="34" t="s">
        <v>159</v>
      </c>
      <c r="E76" s="34" t="s">
        <v>158</v>
      </c>
      <c r="F76" s="34" t="s">
        <v>159</v>
      </c>
      <c r="G76" s="34" t="s">
        <v>159</v>
      </c>
      <c r="H76" s="34" t="s">
        <v>158</v>
      </c>
    </row>
    <row r="78" spans="2:8" ht="15.75" thickBot="1" x14ac:dyDescent="0.3"/>
    <row r="79" spans="2:8" ht="15.75" thickBot="1" x14ac:dyDescent="0.3">
      <c r="B79" s="295" t="s">
        <v>29</v>
      </c>
      <c r="C79" s="295" t="s">
        <v>109</v>
      </c>
      <c r="D79" s="297" t="s">
        <v>151</v>
      </c>
      <c r="E79" s="298"/>
      <c r="F79" s="298"/>
      <c r="G79" s="298"/>
      <c r="H79" s="299"/>
    </row>
    <row r="80" spans="2:8" ht="15.75" thickBot="1" x14ac:dyDescent="0.3">
      <c r="B80" s="296"/>
      <c r="C80" s="296"/>
      <c r="D80" s="37" t="s">
        <v>152</v>
      </c>
      <c r="E80" s="38" t="s">
        <v>153</v>
      </c>
      <c r="F80" s="38" t="s">
        <v>154</v>
      </c>
      <c r="G80" s="38" t="s">
        <v>155</v>
      </c>
      <c r="H80" s="39" t="s">
        <v>156</v>
      </c>
    </row>
    <row r="81" spans="2:8" ht="15.75" thickBot="1" x14ac:dyDescent="0.3">
      <c r="B81" s="300" t="str">
        <f>+'[1]MV Disposición Final '!B78:G78</f>
        <v>Proyecto 5. Disposición final en el Relleno Sanitario Doña Juana.</v>
      </c>
      <c r="C81" s="301"/>
      <c r="D81" s="301"/>
      <c r="E81" s="301"/>
      <c r="F81" s="301"/>
      <c r="G81" s="301"/>
      <c r="H81" s="312"/>
    </row>
    <row r="82" spans="2:8" ht="15.75" thickBot="1" x14ac:dyDescent="0.3">
      <c r="B82" s="292" t="s">
        <v>13</v>
      </c>
      <c r="C82" s="293"/>
      <c r="D82" s="293"/>
      <c r="E82" s="293"/>
      <c r="F82" s="293"/>
      <c r="G82" s="293"/>
      <c r="H82" s="294"/>
    </row>
    <row r="83" spans="2:8" ht="15.75" thickBot="1" x14ac:dyDescent="0.3">
      <c r="B83" s="260" t="str">
        <f>+'[1]MV Disposición Final '!B80:G80</f>
        <v>Prevenir una posible emergencia sanitaria en la ciudad.</v>
      </c>
      <c r="C83" s="261"/>
      <c r="D83" s="261"/>
      <c r="E83" s="261"/>
      <c r="F83" s="261"/>
      <c r="G83" s="261"/>
      <c r="H83" s="262"/>
    </row>
    <row r="84" spans="2:8" ht="15.75" thickBot="1" x14ac:dyDescent="0.3">
      <c r="B84" s="303" t="s">
        <v>157</v>
      </c>
      <c r="C84" s="304"/>
      <c r="D84" s="304"/>
      <c r="E84" s="304"/>
      <c r="F84" s="304"/>
      <c r="G84" s="304"/>
      <c r="H84" s="305"/>
    </row>
    <row r="85" spans="2:8" ht="27" customHeight="1" thickBot="1" x14ac:dyDescent="0.3">
      <c r="B85" s="306" t="str">
        <f>+'[1]MV Disposición Final '!B82:G82</f>
        <v>Mitigar los impactos socioambientales negativos por  la disposición final de residuos sólidos en el Relleno Sanitario Doña Juana-RSDJ</v>
      </c>
      <c r="C85" s="307"/>
      <c r="D85" s="307"/>
      <c r="E85" s="307"/>
      <c r="F85" s="307"/>
      <c r="G85" s="307"/>
      <c r="H85" s="308"/>
    </row>
    <row r="86" spans="2:8" ht="15.75" thickBot="1" x14ac:dyDescent="0.3">
      <c r="B86" s="303" t="s">
        <v>89</v>
      </c>
      <c r="C86" s="304"/>
      <c r="D86" s="304"/>
      <c r="E86" s="304"/>
      <c r="F86" s="304"/>
      <c r="G86" s="304"/>
      <c r="H86" s="305"/>
    </row>
    <row r="87" spans="2:8" ht="75.599999999999994" customHeight="1" thickBot="1" x14ac:dyDescent="0.3">
      <c r="B87" s="260" t="str">
        <f>+'[1]MV Disposición Final '!B84:G84</f>
        <v>Estudio de vialidad y diseños de las tecnologías de tratamiento de residuos sólidos.
Contratos preparados, celebrados y adjudicados para la construcción, operación y mantenimiento de la(s)  tecnología(s) seleccionada(s), y de Interventoría. Permisos y licencias aprobadas para el proyecto.
Tecnología construida y desarrollada.
Cumplimiento de requerimientos sociales y ambientales de la implementación de la tecnología.</v>
      </c>
      <c r="C87" s="307"/>
      <c r="D87" s="307"/>
      <c r="E87" s="307"/>
      <c r="F87" s="307"/>
      <c r="G87" s="307"/>
      <c r="H87" s="308"/>
    </row>
    <row r="88" spans="2:8" x14ac:dyDescent="0.25">
      <c r="B88" s="309" t="s">
        <v>16</v>
      </c>
      <c r="C88" s="310"/>
      <c r="D88" s="310"/>
      <c r="E88" s="310"/>
      <c r="F88" s="310"/>
      <c r="G88" s="310"/>
      <c r="H88" s="311"/>
    </row>
    <row r="89" spans="2:8" ht="63.75" x14ac:dyDescent="0.25">
      <c r="B89" s="30" t="str">
        <f>+'[1]MV Disposición Final '!B86</f>
        <v>Continuar  ejecutando  las  obligaciones del contrato de concesión</v>
      </c>
      <c r="C89" s="25" t="str">
        <f>+'[1]MV Disposición Final '!C86</f>
        <v>Número de obligaciones cumplidas/ Número de Obligaciones Contractuales</v>
      </c>
      <c r="D89" s="25" t="s">
        <v>160</v>
      </c>
      <c r="E89" s="25" t="s">
        <v>158</v>
      </c>
      <c r="F89" s="25" t="s">
        <v>160</v>
      </c>
      <c r="G89" s="25" t="s">
        <v>160</v>
      </c>
      <c r="H89" s="25" t="s">
        <v>159</v>
      </c>
    </row>
    <row r="90" spans="2:8" ht="96.6" customHeight="1" x14ac:dyDescent="0.25">
      <c r="B90" s="33" t="str">
        <f>+'[1]MV Disposición Final '!B87</f>
        <v>Supervisar el cumplimiento de las obligaciones contractuales del contrato de  concesión   344   de  2010   y   del contrato de interventoría 130 e de 2010 en todos sus componentes.</v>
      </c>
      <c r="C90" s="25" t="str">
        <f>+'[1]MV Disposición Final '!C87</f>
        <v>Número de obligaciones supervisadas/ Número de obligaciones contractuales a supervisar</v>
      </c>
      <c r="D90" s="25" t="s">
        <v>160</v>
      </c>
      <c r="E90" s="25" t="s">
        <v>158</v>
      </c>
      <c r="F90" s="25" t="s">
        <v>159</v>
      </c>
      <c r="G90" s="25" t="s">
        <v>159</v>
      </c>
      <c r="H90" s="25" t="s">
        <v>159</v>
      </c>
    </row>
    <row r="91" spans="2:8" ht="61.15" customHeight="1" x14ac:dyDescent="0.25">
      <c r="B91" s="30" t="str">
        <f>+'[1]MV Disposición Final '!B88</f>
        <v>Continuar  con  la  implementación  del plan de gestión social.</v>
      </c>
      <c r="C91" s="25" t="str">
        <f>+'[1]MV Disposición Final '!C88</f>
        <v>Porcentaje de ejecución del Plan de Acción de Gestión Social</v>
      </c>
      <c r="D91" s="25" t="s">
        <v>160</v>
      </c>
      <c r="E91" s="25" t="s">
        <v>158</v>
      </c>
      <c r="F91" s="25" t="s">
        <v>159</v>
      </c>
      <c r="G91" s="25" t="s">
        <v>160</v>
      </c>
      <c r="H91" s="25" t="s">
        <v>159</v>
      </c>
    </row>
    <row r="92" spans="2:8" ht="78.599999999999994" customHeight="1" x14ac:dyDescent="0.25">
      <c r="B92" s="33" t="str">
        <f>+'[1]MV Disposición Final '!B89</f>
        <v xml:space="preserve">Diseñar un plan de Emergencia y contingencia  para la operación del Relleno en el evento que el operador deba terminar su contrato de forma anticipada. </v>
      </c>
      <c r="C92" s="25" t="str">
        <f>+'[1]MV Disposición Final '!C89</f>
        <v>Plan de Emergencia y Contingencia Diseñado</v>
      </c>
      <c r="D92" s="34" t="s">
        <v>159</v>
      </c>
      <c r="E92" s="34" t="s">
        <v>160</v>
      </c>
      <c r="F92" s="34" t="s">
        <v>159</v>
      </c>
      <c r="G92" s="34" t="s">
        <v>160</v>
      </c>
      <c r="H92" s="34" t="s">
        <v>158</v>
      </c>
    </row>
    <row r="93" spans="2:8" ht="63.75" x14ac:dyDescent="0.25">
      <c r="B93" s="33" t="str">
        <f>+'[1]MV Disposición Final '!B90</f>
        <v xml:space="preserve">Operar el Relleno de forma transitoria ( directa o atraves de terceros ) , en el evento que el operador deba terminar su contrato de forma anticipada. </v>
      </c>
      <c r="C93" s="25" t="str">
        <f>+'[1]MV Disposición Final '!C90</f>
        <v>Plan de Contingencia</v>
      </c>
      <c r="D93" s="34" t="s">
        <v>160</v>
      </c>
      <c r="E93" s="34" t="s">
        <v>160</v>
      </c>
      <c r="F93" s="34" t="s">
        <v>159</v>
      </c>
      <c r="G93" s="34" t="s">
        <v>160</v>
      </c>
      <c r="H93" s="34" t="s">
        <v>158</v>
      </c>
    </row>
  </sheetData>
  <mergeCells count="56">
    <mergeCell ref="B88:H88"/>
    <mergeCell ref="B71:H71"/>
    <mergeCell ref="B79:B80"/>
    <mergeCell ref="C79:C80"/>
    <mergeCell ref="D79:H79"/>
    <mergeCell ref="B81:H81"/>
    <mergeCell ref="B82:H82"/>
    <mergeCell ref="B83:H83"/>
    <mergeCell ref="B84:H84"/>
    <mergeCell ref="B85:H85"/>
    <mergeCell ref="B86:H86"/>
    <mergeCell ref="B87:H87"/>
    <mergeCell ref="B70:H70"/>
    <mergeCell ref="B51:H51"/>
    <mergeCell ref="B52:H52"/>
    <mergeCell ref="B62:B63"/>
    <mergeCell ref="C62:C63"/>
    <mergeCell ref="D62:H62"/>
    <mergeCell ref="B64:H64"/>
    <mergeCell ref="B65:H65"/>
    <mergeCell ref="B66:H66"/>
    <mergeCell ref="B67:H67"/>
    <mergeCell ref="B68:H68"/>
    <mergeCell ref="B69:H69"/>
    <mergeCell ref="B50:H50"/>
    <mergeCell ref="B29:H29"/>
    <mergeCell ref="B30:H30"/>
    <mergeCell ref="B31:H31"/>
    <mergeCell ref="B32:H32"/>
    <mergeCell ref="B33:H33"/>
    <mergeCell ref="B43:B44"/>
    <mergeCell ref="C43:C44"/>
    <mergeCell ref="D43:H43"/>
    <mergeCell ref="B45:H45"/>
    <mergeCell ref="B46:H46"/>
    <mergeCell ref="B47:H47"/>
    <mergeCell ref="B48:H48"/>
    <mergeCell ref="B49:H49"/>
    <mergeCell ref="B28:H28"/>
    <mergeCell ref="B7:H7"/>
    <mergeCell ref="B8:H8"/>
    <mergeCell ref="B9:H9"/>
    <mergeCell ref="B10:H10"/>
    <mergeCell ref="B11:H11"/>
    <mergeCell ref="B12:H12"/>
    <mergeCell ref="B24:B25"/>
    <mergeCell ref="C24:C25"/>
    <mergeCell ref="D24:H24"/>
    <mergeCell ref="B26:H26"/>
    <mergeCell ref="B27:H27"/>
    <mergeCell ref="B6:H6"/>
    <mergeCell ref="B2:H2"/>
    <mergeCell ref="B3:B4"/>
    <mergeCell ref="C3:C4"/>
    <mergeCell ref="D3:H3"/>
    <mergeCell ref="B5: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62F4538DA2DB744822B1893B33156BD" ma:contentTypeVersion="13" ma:contentTypeDescription="Crear nuevo documento." ma:contentTypeScope="" ma:versionID="eb2d1aa197131522b1eac404eaddc203">
  <xsd:schema xmlns:xsd="http://www.w3.org/2001/XMLSchema" xmlns:xs="http://www.w3.org/2001/XMLSchema" xmlns:p="http://schemas.microsoft.com/office/2006/metadata/properties" xmlns:ns3="d56f4b71-9490-48f6-b2f6-1d8ef6e570c9" xmlns:ns4="53bc4de0-c5ff-4017-a728-4518d83c03b8" targetNamespace="http://schemas.microsoft.com/office/2006/metadata/properties" ma:root="true" ma:fieldsID="7d5fab038a9690a9235efa08c2dc3238" ns3:_="" ns4:_="">
    <xsd:import namespace="d56f4b71-9490-48f6-b2f6-1d8ef6e570c9"/>
    <xsd:import namespace="53bc4de0-c5ff-4017-a728-4518d83c03b8"/>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f4b71-9490-48f6-b2f6-1d8ef6e570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bc4de0-c5ff-4017-a728-4518d83c03b8"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565B88-78CA-431F-962E-F701E7E329ED}">
  <ds:schemaRefs>
    <ds:schemaRef ds:uri="http://schemas.openxmlformats.org/package/2006/metadata/core-properties"/>
    <ds:schemaRef ds:uri="http://purl.org/dc/elements/1.1/"/>
    <ds:schemaRef ds:uri="http://schemas.microsoft.com/office/2006/metadata/properties"/>
    <ds:schemaRef ds:uri="http://www.w3.org/XML/1998/namespace"/>
    <ds:schemaRef ds:uri="d56f4b71-9490-48f6-b2f6-1d8ef6e570c9"/>
    <ds:schemaRef ds:uri="53bc4de0-c5ff-4017-a728-4518d83c03b8"/>
    <ds:schemaRef ds:uri="http://schemas.microsoft.com/office/2006/documentManagement/types"/>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2190BAA2-B86E-462E-8056-BAD32D7517A2}">
  <ds:schemaRefs>
    <ds:schemaRef ds:uri="http://schemas.microsoft.com/sharepoint/v3/contenttype/forms"/>
  </ds:schemaRefs>
</ds:datastoreItem>
</file>

<file path=customXml/itemProps3.xml><?xml version="1.0" encoding="utf-8"?>
<ds:datastoreItem xmlns:ds="http://schemas.openxmlformats.org/officeDocument/2006/customXml" ds:itemID="{17BC7D48-E585-4469-A1C5-54A9828AE2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6f4b71-9490-48f6-b2f6-1d8ef6e570c9"/>
    <ds:schemaRef ds:uri="53bc4de0-c5ff-4017-a728-4518d83c03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Arbol Problemas</vt:lpstr>
      <vt:lpstr>Arbol Objetivo</vt:lpstr>
      <vt:lpstr>PROYECTOS PGIRS </vt:lpstr>
      <vt:lpstr>MV Disposición Final </vt:lpstr>
      <vt:lpstr>Cronograma Inclusion </vt:lpstr>
      <vt:lpstr>RiesgosDF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Avila</dc:creator>
  <cp:lastModifiedBy>casa</cp:lastModifiedBy>
  <dcterms:created xsi:type="dcterms:W3CDTF">2020-10-05T18:12:18Z</dcterms:created>
  <dcterms:modified xsi:type="dcterms:W3CDTF">2020-11-28T18:16:37Z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0x010100862F4538DA2DB744822B1893B33156BD</vt:lpwstr>
  </property>
</Properties>
</file>